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skruf\Downloads\"/>
    </mc:Choice>
  </mc:AlternateContent>
  <xr:revisionPtr revIDLastSave="0" documentId="13_ncr:1_{35B08974-E48B-4165-A713-73752FC5F4A4}" xr6:coauthVersionLast="47" xr6:coauthVersionMax="47" xr10:uidLastSave="{00000000-0000-0000-0000-000000000000}"/>
  <bookViews>
    <workbookView xWindow="-120" yWindow="-120" windowWidth="20730" windowHeight="11040" xr2:uid="{00000000-000D-0000-FFFF-FFFF00000000}"/>
  </bookViews>
  <sheets>
    <sheet name="MATRIZ RCC-MIC 2025"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54" i="1" l="1"/>
  <c r="E146" i="1" l="1"/>
  <c r="E145" i="1"/>
  <c r="E144" i="1"/>
  <c r="E143" i="1"/>
  <c r="F142" i="1"/>
  <c r="E142" i="1" s="1"/>
  <c r="E141" i="1"/>
  <c r="E140" i="1"/>
  <c r="E138" i="1"/>
  <c r="E137" i="1"/>
  <c r="E136" i="1"/>
  <c r="E120" i="1" l="1"/>
  <c r="E119" i="1"/>
  <c r="E112" i="1"/>
  <c r="E94" i="1"/>
  <c r="E93" i="1"/>
  <c r="E92" i="1"/>
  <c r="E91" i="1"/>
  <c r="E90" i="1"/>
  <c r="E89" i="1"/>
  <c r="E85" i="1"/>
  <c r="E84" i="1"/>
  <c r="E83" i="1"/>
  <c r="E82" i="1"/>
  <c r="E81" i="1"/>
  <c r="E80" i="1"/>
  <c r="E79" i="1"/>
  <c r="E78" i="1"/>
  <c r="E77" i="1"/>
  <c r="E76" i="1"/>
  <c r="E75" i="1"/>
</calcChain>
</file>

<file path=xl/sharedStrings.xml><?xml version="1.0" encoding="utf-8"?>
<sst xmlns="http://schemas.openxmlformats.org/spreadsheetml/2006/main" count="1105" uniqueCount="737">
  <si>
    <t>1°</t>
  </si>
  <si>
    <t>2°</t>
  </si>
  <si>
    <t>3°</t>
  </si>
  <si>
    <t>4°</t>
  </si>
  <si>
    <t>DICTAMENES DE AUDITORIA</t>
  </si>
  <si>
    <t>Qué es la institución (en lenguaje sencillo, menos de 100 palabras)</t>
  </si>
  <si>
    <t>La Secretaria Nacional Anticorrupción, identificada con las siglas (SENAC), se constituye en la instancia rectora, normativa y estratégica en el diseño, ejecución, implementación, monitoreo y evaluación de las políticas públicas del Gobierno Nacional en materia de anticorrupción, integridad y transparencia.
Es un organismo técnico y de gestión especializada de la Presidencia de la República, con personería jurídica de derecho público y plena capacidad de obrar de conformidad al Decreto Nº 1.843/19, a los reglamentos y a otras normas legislativas y/o administrativas que se dicten, para la dirección, supervisión, coordinación, ejecución y evaluación de los programas, proyectos, planes y actividades del ámbito de su competencia.</t>
  </si>
  <si>
    <t>https://www.mic.gov.py/wp-content/uploads/2024/04/F_244.2024_-Actualiza-Comite-RCC_MIC.pdf</t>
  </si>
  <si>
    <t>Subsecretaría de Estado de Industria</t>
  </si>
  <si>
    <t xml:space="preserve">	Atención a Empresas Nacionales y Extranjeras para la promoción de exportaciones paraguayas y la atracción de inversiones, conforme al Plan Operativo Institucional vigente. . REDIEX</t>
  </si>
  <si>
    <t xml:space="preserve">Mejorar la economía nacional a través de la aprobación de proyectos bajo del Régimen de Maquila y de la Ley 60/90, aumentando la inversión extranjera directa como también la inversión de capital local. </t>
  </si>
  <si>
    <t>Emitir Certificados de Producto y Empleo Nacional y con ello lograr incentivar a una mayor participación de las industrias paraguayas en el mercado nacional.</t>
  </si>
  <si>
    <t>ODS 8 Promover el crecimiento económico sostenido, inclusivo y sostenible, el empleo pleno y productivo y el trabajo decente para todos</t>
  </si>
  <si>
    <t>ODS 8. Promover el crecimiento económico sostenido, inclusivo y sostenible, el empleo pleno y productivo y el trabajo decente para todos. Subsecretaria de Industria</t>
  </si>
  <si>
    <t xml:space="preserve"> ODS 8. Promover el crecimiento económico sostenido, inclusivo y sostenible, el empleo pleno y productivo y el trabajo decente para todos. Subsecretaria de Industria</t>
  </si>
  <si>
    <r>
      <t xml:space="preserve">7- GESTIÓN DE DENUNCIAS.
</t>
    </r>
    <r>
      <rPr>
        <b/>
        <sz val="14"/>
        <color rgb="FF00B050"/>
        <rFont val="Garamond"/>
        <family val="1"/>
      </rPr>
      <t>7-</t>
    </r>
    <r>
      <rPr>
        <b/>
        <i/>
        <sz val="14"/>
        <color rgb="FF00B050"/>
        <rFont val="Garamond"/>
        <family val="1"/>
      </rPr>
      <t xml:space="preserve"> DENUNCIA</t>
    </r>
    <r>
      <rPr>
        <b/>
        <sz val="14"/>
        <color rgb="FF00B050"/>
        <rFont val="Garamond"/>
        <family val="1"/>
      </rPr>
      <t xml:space="preserve">  ÑEMBOHAPE.</t>
    </r>
  </si>
  <si>
    <t>Viceministerio de MIPYMES</t>
  </si>
  <si>
    <t>Red de Inversiones y Exportaciones - REDIEX</t>
  </si>
  <si>
    <t xml:space="preserve">Subsecretaría de Estado de Comercio y Servicios </t>
  </si>
  <si>
    <t>Dirección General de Gabinete del Ministro</t>
  </si>
  <si>
    <t>Dirección General de Gabinete Técnico</t>
  </si>
  <si>
    <t xml:space="preserve">Dirección General de Asuntos Legales </t>
  </si>
  <si>
    <t>Dirección General de Auditoría Interna</t>
  </si>
  <si>
    <t>Secretaría General</t>
  </si>
  <si>
    <t>Dirección General de Administración y Finanzas</t>
  </si>
  <si>
    <t>Unidad de Transparencia y Anticorrupción</t>
  </si>
  <si>
    <t>Viceministro</t>
  </si>
  <si>
    <t>Director General</t>
  </si>
  <si>
    <t>Directora General</t>
  </si>
  <si>
    <r>
      <t xml:space="preserve">1- PRESENTACIÓN  </t>
    </r>
    <r>
      <rPr>
        <b/>
        <u/>
        <sz val="14"/>
        <color rgb="FF7030A0"/>
        <rFont val="Garamond"/>
        <family val="1"/>
      </rPr>
      <t xml:space="preserve"> KUAAUKAPY</t>
    </r>
  </si>
  <si>
    <r>
      <t>Periodo del informe:</t>
    </r>
    <r>
      <rPr>
        <b/>
        <sz val="14"/>
        <color rgb="FF7030A0"/>
        <rFont val="Garamond"/>
        <family val="1"/>
      </rPr>
      <t xml:space="preserve"> Marandu Arapa'ũ</t>
    </r>
  </si>
  <si>
    <r>
      <t xml:space="preserve">Nro. </t>
    </r>
    <r>
      <rPr>
        <b/>
        <sz val="12"/>
        <color rgb="FF7030A0"/>
        <rFont val="Garamond"/>
        <family val="1"/>
      </rPr>
      <t>Ppy.</t>
    </r>
  </si>
  <si>
    <r>
      <t xml:space="preserve">Responsable - </t>
    </r>
    <r>
      <rPr>
        <b/>
        <sz val="12"/>
        <color rgb="FFFF0000"/>
        <rFont val="Garamond"/>
        <family val="1"/>
      </rPr>
      <t xml:space="preserve"> </t>
    </r>
    <r>
      <rPr>
        <b/>
        <sz val="12"/>
        <color rgb="FF7030A0"/>
        <rFont val="Garamond"/>
        <family val="1"/>
      </rPr>
      <t>Moakãhára réra</t>
    </r>
  </si>
  <si>
    <r>
      <t>Total Hombres :</t>
    </r>
    <r>
      <rPr>
        <b/>
        <sz val="12"/>
        <color rgb="FF00B050"/>
        <rFont val="Garamond"/>
        <family val="1"/>
      </rPr>
      <t xml:space="preserve"> </t>
    </r>
    <r>
      <rPr>
        <b/>
        <sz val="12"/>
        <color rgb="FF7030A0"/>
        <rFont val="Garamond"/>
        <family val="1"/>
      </rPr>
      <t>Kuimba'e retakue</t>
    </r>
  </si>
  <si>
    <r>
      <t>Total Mujeres:</t>
    </r>
    <r>
      <rPr>
        <b/>
        <sz val="12"/>
        <color rgb="FF00B050"/>
        <rFont val="Garamond"/>
        <family val="1"/>
      </rPr>
      <t xml:space="preserve"> </t>
    </r>
    <r>
      <rPr>
        <b/>
        <sz val="12"/>
        <color rgb="FF7030A0"/>
        <rFont val="Garamond"/>
        <family val="1"/>
      </rPr>
      <t>Kuña retakue</t>
    </r>
  </si>
  <si>
    <r>
      <t>Total nivel directivo o rango superior</t>
    </r>
    <r>
      <rPr>
        <b/>
        <sz val="12"/>
        <rFont val="Garamond"/>
        <family val="1"/>
      </rPr>
      <t>:</t>
    </r>
    <r>
      <rPr>
        <b/>
        <sz val="12"/>
        <color rgb="FF00B050"/>
        <rFont val="Garamond"/>
        <family val="1"/>
      </rPr>
      <t xml:space="preserve"> </t>
    </r>
    <r>
      <rPr>
        <b/>
        <sz val="12"/>
        <color rgb="FF7030A0"/>
        <rFont val="Garamond"/>
        <family val="1"/>
      </rPr>
      <t>Mburuvichakuéra retakue</t>
    </r>
  </si>
  <si>
    <r>
      <t xml:space="preserve">Vinculación - </t>
    </r>
    <r>
      <rPr>
        <b/>
        <sz val="12"/>
        <color rgb="FF7030A0"/>
        <rFont val="Garamond"/>
        <family val="1"/>
      </rPr>
      <t>Mbojoaju</t>
    </r>
    <r>
      <rPr>
        <b/>
        <sz val="12"/>
        <color rgb="FF00B050"/>
        <rFont val="Garamond"/>
        <family val="1"/>
      </rPr>
      <t xml:space="preserve"> </t>
    </r>
    <r>
      <rPr>
        <b/>
        <sz val="12"/>
        <color theme="1"/>
        <rFont val="Garamond"/>
        <family val="1"/>
      </rPr>
      <t>POI, PEI, PND, PNI, ODS.</t>
    </r>
  </si>
  <si>
    <r>
      <t xml:space="preserve">Justificaciones - </t>
    </r>
    <r>
      <rPr>
        <b/>
        <sz val="12"/>
        <color rgb="FF7030A0"/>
        <rFont val="Garamond"/>
        <family val="1"/>
      </rPr>
      <t>Myesakã</t>
    </r>
  </si>
  <si>
    <r>
      <t xml:space="preserve">Evidencia - </t>
    </r>
    <r>
      <rPr>
        <b/>
        <sz val="12"/>
        <color rgb="FF00B050"/>
        <rFont val="Garamond"/>
        <family val="1"/>
      </rPr>
      <t xml:space="preserve"> </t>
    </r>
    <r>
      <rPr>
        <b/>
        <sz val="12"/>
        <color rgb="FF7030A0"/>
        <rFont val="Garamond"/>
        <family val="1"/>
      </rPr>
      <t>Techaukapy</t>
    </r>
  </si>
  <si>
    <r>
      <t xml:space="preserve">3- GESTIÓN INSTITUCIONAL. 
</t>
    </r>
    <r>
      <rPr>
        <b/>
        <u/>
        <sz val="14"/>
        <color rgb="FF7030A0"/>
        <rFont val="Garamond"/>
        <family val="1"/>
      </rPr>
      <t xml:space="preserve">3- TETÃ REMOĨMBY REMBIAPOGUATA. </t>
    </r>
  </si>
  <si>
    <r>
      <t xml:space="preserve">3.1 Nivel de Cumplimiento de Mínimo de Información Disponible - Transparencia Activa Ley 5189/14.
</t>
    </r>
    <r>
      <rPr>
        <b/>
        <u/>
        <sz val="14"/>
        <color rgb="FF7030A0"/>
        <rFont val="Garamond"/>
        <family val="1"/>
      </rPr>
      <t xml:space="preserve">3.1- Marandu Sa'iveháguio Ikatúva Ojeguereko  - Tembiaposakã Añete Léi 5189/14. </t>
    </r>
  </si>
  <si>
    <r>
      <t>Mes -</t>
    </r>
    <r>
      <rPr>
        <b/>
        <sz val="12"/>
        <color rgb="FF00B050"/>
        <rFont val="Garamond"/>
        <family val="1"/>
      </rPr>
      <t xml:space="preserve"> </t>
    </r>
    <r>
      <rPr>
        <b/>
        <sz val="12"/>
        <color rgb="FF7030A0"/>
        <rFont val="Garamond"/>
        <family val="1"/>
      </rPr>
      <t>Jasy</t>
    </r>
  </si>
  <si>
    <r>
      <t xml:space="preserve">Nivel de Cumplimiento - </t>
    </r>
    <r>
      <rPr>
        <b/>
        <sz val="12"/>
        <color rgb="FF7030A0"/>
        <rFont val="Garamond"/>
        <family val="1"/>
      </rPr>
      <t>Ojehupytýmava</t>
    </r>
  </si>
  <si>
    <r>
      <t xml:space="preserve">(Puede complementar información aquí y apoyarse en gráficos ilustrativos)
</t>
    </r>
    <r>
      <rPr>
        <sz val="12"/>
        <color rgb="FF7030A0"/>
        <rFont val="Garamond"/>
        <family val="1"/>
      </rPr>
      <t xml:space="preserve">(Ko'ápe ikatu emoĩve marandu ha eiporu ta'ãnga emyesakãve hag̃ua ) </t>
    </r>
  </si>
  <si>
    <r>
      <t xml:space="preserve">Cantidad de Consultas.
</t>
    </r>
    <r>
      <rPr>
        <b/>
        <sz val="12"/>
        <color rgb="FF7030A0"/>
        <rFont val="Garamond"/>
        <family val="1"/>
      </rPr>
      <t xml:space="preserve">Mba'eporandu retakue. </t>
    </r>
  </si>
  <si>
    <r>
      <t xml:space="preserve">Respondidos.
</t>
    </r>
    <r>
      <rPr>
        <b/>
        <sz val="12"/>
        <color rgb="FF7030A0"/>
        <rFont val="Garamond"/>
        <family val="1"/>
      </rPr>
      <t>Oñembohováiva.</t>
    </r>
  </si>
  <si>
    <r>
      <t xml:space="preserve">Enlace Portal AIP.
</t>
    </r>
    <r>
      <rPr>
        <b/>
        <sz val="12"/>
        <color rgb="FF7030A0"/>
        <rFont val="Garamond"/>
        <family val="1"/>
      </rPr>
      <t xml:space="preserve">Embojoaju AIP Portal  ndive </t>
    </r>
  </si>
  <si>
    <r>
      <t xml:space="preserve">Descripción.
</t>
    </r>
    <r>
      <rPr>
        <b/>
        <sz val="12"/>
        <color rgb="FF7030A0"/>
        <rFont val="Garamond"/>
        <family val="1"/>
      </rPr>
      <t>Mba'épa.</t>
    </r>
  </si>
  <si>
    <r>
      <t xml:space="preserve">Descripción.
</t>
    </r>
    <r>
      <rPr>
        <b/>
        <sz val="12"/>
        <color rgb="FF7030A0"/>
        <rFont val="Garamond"/>
        <family val="1"/>
      </rPr>
      <t>Mba'épa</t>
    </r>
  </si>
  <si>
    <r>
      <t xml:space="preserve">Ticket Numero
</t>
    </r>
    <r>
      <rPr>
        <b/>
        <sz val="12"/>
        <color rgb="FF7030A0"/>
        <rFont val="Garamond"/>
        <family val="1"/>
      </rPr>
      <t xml:space="preserve"> Kuatia Papapy</t>
    </r>
  </si>
  <si>
    <r>
      <t xml:space="preserve">Fecha Ingreso
</t>
    </r>
    <r>
      <rPr>
        <b/>
        <sz val="12"/>
        <color rgb="FF7030A0"/>
        <rFont val="Garamond"/>
        <family val="1"/>
      </rPr>
      <t>Arange Oikeha</t>
    </r>
  </si>
  <si>
    <r>
      <t xml:space="preserve">8- CONTROL INTERNO Y EXTERNO.
</t>
    </r>
    <r>
      <rPr>
        <b/>
        <sz val="14"/>
        <color rgb="FF7030A0"/>
        <rFont val="Garamond"/>
        <family val="1"/>
      </rPr>
      <t>8- TEMIMOĨMBY RYEPY HA OKAPEGUA JESAREKOHA.</t>
    </r>
    <r>
      <rPr>
        <b/>
        <sz val="14"/>
        <color theme="1"/>
        <rFont val="Garamond"/>
        <family val="1"/>
      </rPr>
      <t xml:space="preserve">
</t>
    </r>
  </si>
  <si>
    <r>
      <t xml:space="preserve">Auditorias Financieras. </t>
    </r>
    <r>
      <rPr>
        <b/>
        <sz val="12"/>
        <color rgb="FF7030A0"/>
        <rFont val="Garamond"/>
        <family val="1"/>
      </rPr>
      <t>Mañangapy Viru jeporu</t>
    </r>
  </si>
  <si>
    <r>
      <t xml:space="preserve">Nro. Informe.
</t>
    </r>
    <r>
      <rPr>
        <b/>
        <sz val="12"/>
        <color rgb="FF7030A0"/>
        <rFont val="Garamond"/>
        <family val="1"/>
      </rPr>
      <t>Maranduhai Papapy</t>
    </r>
  </si>
  <si>
    <r>
      <t>Descripción.</t>
    </r>
    <r>
      <rPr>
        <b/>
        <sz val="12"/>
        <color rgb="FF7030A0"/>
        <rFont val="Garamond"/>
        <family val="1"/>
      </rPr>
      <t xml:space="preserve"> Mba'épa</t>
    </r>
  </si>
  <si>
    <r>
      <t xml:space="preserve">Evidencia (Enlace Ley 5282/14)
</t>
    </r>
    <r>
      <rPr>
        <b/>
        <sz val="12"/>
        <color rgb="FF7030A0"/>
        <rFont val="Garamond"/>
        <family val="1"/>
      </rPr>
      <t>Techaukapy (Embojuaju Léi 5282/14 rehe)</t>
    </r>
  </si>
  <si>
    <r>
      <t>Descripción.</t>
    </r>
    <r>
      <rPr>
        <b/>
        <sz val="12"/>
        <color rgb="FF00B050"/>
        <rFont val="Garamond"/>
        <family val="1"/>
      </rPr>
      <t xml:space="preserve"> </t>
    </r>
    <r>
      <rPr>
        <b/>
        <sz val="12"/>
        <color rgb="FF7030A0"/>
        <rFont val="Garamond"/>
        <family val="1"/>
      </rPr>
      <t>Mba'épa</t>
    </r>
  </si>
  <si>
    <r>
      <t>Auditorías Externas.</t>
    </r>
    <r>
      <rPr>
        <b/>
        <sz val="12"/>
        <color rgb="FF7030A0"/>
        <rFont val="Garamond"/>
        <family val="1"/>
      </rPr>
      <t xml:space="preserve"> Mañangapy Okapegua.</t>
    </r>
  </si>
  <si>
    <r>
      <t xml:space="preserve">INFORMES EXTERNOS </t>
    </r>
    <r>
      <rPr>
        <b/>
        <sz val="12"/>
        <color rgb="FF7030A0"/>
        <rFont val="Garamond"/>
        <family val="1"/>
      </rPr>
      <t>Maranduhai Okapegua.</t>
    </r>
  </si>
  <si>
    <r>
      <t>Nro.</t>
    </r>
    <r>
      <rPr>
        <b/>
        <sz val="12"/>
        <color rgb="FF00B050"/>
        <rFont val="Garamond"/>
        <family val="1"/>
      </rPr>
      <t xml:space="preserve"> </t>
    </r>
    <r>
      <rPr>
        <b/>
        <sz val="12"/>
        <color rgb="FF7030A0"/>
        <rFont val="Garamond"/>
        <family val="1"/>
      </rPr>
      <t>Papapy</t>
    </r>
  </si>
  <si>
    <r>
      <t xml:space="preserve">Informe de referencia
</t>
    </r>
    <r>
      <rPr>
        <b/>
        <sz val="12"/>
        <color rgb="FF7030A0"/>
        <rFont val="Garamond"/>
        <family val="1"/>
      </rPr>
      <t>Marandu Tembiapo rehegua.</t>
    </r>
  </si>
  <si>
    <r>
      <t xml:space="preserve">9- DESCRIPCIÓN CUALITATIVA DE LOGROS ALCANZADOS.
</t>
    </r>
    <r>
      <rPr>
        <b/>
        <sz val="14"/>
        <color rgb="FF7030A0"/>
        <rFont val="Garamond"/>
        <family val="1"/>
      </rPr>
      <t>9- MBA'EPORÃ OJEHUPYTYVA'EKUE ÑEMYESAKÃ .</t>
    </r>
  </si>
  <si>
    <r>
      <t xml:space="preserve">MINISTERIO DE INDUSTRIA Y COMERCIO - </t>
    </r>
    <r>
      <rPr>
        <b/>
        <sz val="18"/>
        <color rgb="FF7030A0"/>
        <rFont val="Garamond"/>
        <family val="1"/>
      </rPr>
      <t>TETÃ MBA'E' APOPY HA ÑEMU MOTENONDEHA</t>
    </r>
  </si>
  <si>
    <r>
      <t>Cantidad de Miembros del CRCC:</t>
    </r>
    <r>
      <rPr>
        <b/>
        <sz val="12"/>
        <color rgb="FFFF0000"/>
        <rFont val="Garamond"/>
        <family val="1"/>
      </rPr>
      <t xml:space="preserve">  </t>
    </r>
    <r>
      <rPr>
        <b/>
        <sz val="12"/>
        <color rgb="FF7030A0"/>
        <rFont val="Garamond"/>
        <family val="1"/>
      </rPr>
      <t>Tembiapo Jehechaukarã Tetãyguárape Aty (TJTA) retakue</t>
    </r>
  </si>
  <si>
    <r>
      <t xml:space="preserve">2- PLAN DE RENDICIÓN DE CUENTAS AL CIUDADANO.
</t>
    </r>
    <r>
      <rPr>
        <b/>
        <u/>
        <sz val="14"/>
        <color rgb="FF7030A0"/>
        <rFont val="Garamond"/>
        <family val="1"/>
      </rPr>
      <t>2- TEMBIAPO JEHECHAUKARÃ TETÃYGUÁRAPE APONDE'A.</t>
    </r>
  </si>
  <si>
    <r>
      <t xml:space="preserve">Priorización
</t>
    </r>
    <r>
      <rPr>
        <b/>
        <sz val="12"/>
        <color rgb="FF7030A0"/>
        <rFont val="Garamond"/>
        <family val="1"/>
      </rPr>
      <t>Motenonderã</t>
    </r>
  </si>
  <si>
    <r>
      <t xml:space="preserve">Tema </t>
    </r>
    <r>
      <rPr>
        <b/>
        <sz val="12"/>
        <color rgb="FF7030A0"/>
        <rFont val="Garamond"/>
        <family val="1"/>
      </rPr>
      <t>- Ñe'ẽmbyrã</t>
    </r>
  </si>
  <si>
    <r>
      <t xml:space="preserve">3.3 Nivel de Cumplimiento de Respuestas a Consultas Ciudadanas - Transparencia Pasiva Ley N° 5282/14.
</t>
    </r>
    <r>
      <rPr>
        <b/>
        <u/>
        <sz val="14"/>
        <color rgb="FF7030A0"/>
        <rFont val="Garamond"/>
        <family val="1"/>
      </rPr>
      <t>3.3 Mba'éichapa oñembohovái  Ojejúvo Tetãyguára Mba'eporandu - Tembiaposakã Añete Léi 5282/14</t>
    </r>
  </si>
  <si>
    <r>
      <t xml:space="preserve">No Respondidos o Reconsideradas.
</t>
    </r>
    <r>
      <rPr>
        <b/>
        <sz val="12"/>
        <color rgb="FF7030A0"/>
        <rFont val="Garamond"/>
        <family val="1"/>
      </rPr>
      <t>Noñembohováiva térã Ojehecha jeýva.</t>
    </r>
  </si>
  <si>
    <r>
      <t xml:space="preserve">Objetivo.
</t>
    </r>
    <r>
      <rPr>
        <b/>
        <sz val="12"/>
        <color rgb="FF7030A0"/>
        <rFont val="Garamond"/>
        <family val="1"/>
      </rPr>
      <t>Jehupytyrã.</t>
    </r>
  </si>
  <si>
    <r>
      <t xml:space="preserve">Metas.
</t>
    </r>
    <r>
      <rPr>
        <b/>
        <sz val="12"/>
        <color rgb="FF7030A0"/>
        <rFont val="Garamond"/>
        <family val="1"/>
      </rPr>
      <t>Ojehupytyséva.</t>
    </r>
    <r>
      <rPr>
        <b/>
        <sz val="12"/>
        <color theme="1"/>
        <rFont val="Garamond"/>
        <family val="1"/>
      </rPr>
      <t xml:space="preserve">
</t>
    </r>
  </si>
  <si>
    <r>
      <t xml:space="preserve">Población Beneficiaria.
</t>
    </r>
    <r>
      <rPr>
        <b/>
        <sz val="12"/>
        <color rgb="FF7030A0"/>
        <rFont val="Garamond"/>
        <family val="1"/>
      </rPr>
      <t>Tetãyguára Ohupytýtava.</t>
    </r>
    <r>
      <rPr>
        <b/>
        <sz val="12"/>
        <color rgb="FFFF0000"/>
        <rFont val="Garamond"/>
        <family val="1"/>
      </rPr>
      <t xml:space="preserve">
</t>
    </r>
  </si>
  <si>
    <r>
      <t xml:space="preserve">Porcentaje de Ejecución.
</t>
    </r>
    <r>
      <rPr>
        <b/>
        <sz val="12"/>
        <color rgb="FF7030A0"/>
        <rFont val="Garamond"/>
        <family val="1"/>
      </rPr>
      <t xml:space="preserve">Apopy ojejapómava </t>
    </r>
  </si>
  <si>
    <r>
      <t xml:space="preserve">Resultados Logrados
</t>
    </r>
    <r>
      <rPr>
        <b/>
        <sz val="12"/>
        <color rgb="FF7030A0"/>
        <rFont val="Garamond"/>
        <family val="1"/>
      </rPr>
      <t>Ojehupytýva Tembiapógui.</t>
    </r>
  </si>
  <si>
    <r>
      <t>Evidencia (Informe de Avance de Metas - SPR</t>
    </r>
    <r>
      <rPr>
        <b/>
        <sz val="12"/>
        <rFont val="Garamond"/>
        <family val="1"/>
      </rPr>
      <t>)</t>
    </r>
    <r>
      <rPr>
        <b/>
        <sz val="12"/>
        <color rgb="FF00B050"/>
        <rFont val="Garamond"/>
        <family val="1"/>
      </rPr>
      <t xml:space="preserve">
</t>
    </r>
    <r>
      <rPr>
        <b/>
        <sz val="12"/>
        <color rgb="FF7030A0"/>
        <rFont val="Garamond"/>
        <family val="1"/>
      </rPr>
      <t xml:space="preserve">Techaukapy (Tembiapo ojehupytyséva rehegua marandu - SPR) </t>
    </r>
  </si>
  <si>
    <r>
      <t xml:space="preserve">Estado.
</t>
    </r>
    <r>
      <rPr>
        <b/>
        <sz val="12"/>
        <color rgb="FF7030A0"/>
        <rFont val="Garamond"/>
        <family val="1"/>
      </rPr>
      <t>Oĩháicha</t>
    </r>
  </si>
  <si>
    <r>
      <t xml:space="preserve">Fecha - </t>
    </r>
    <r>
      <rPr>
        <b/>
        <sz val="12"/>
        <color rgb="FF7030A0"/>
        <rFont val="Garamond"/>
        <family val="1"/>
      </rPr>
      <t>Arange.</t>
    </r>
  </si>
  <si>
    <r>
      <t xml:space="preserve">Planes de Mejoramiento elaborados en el Trimestre.
</t>
    </r>
    <r>
      <rPr>
        <b/>
        <sz val="12"/>
        <color rgb="FF7030A0"/>
        <rFont val="Garamond"/>
        <family val="1"/>
      </rPr>
      <t>Tembiapoporãrã oñembosako'íva mbohapy jasýpe.</t>
    </r>
    <r>
      <rPr>
        <b/>
        <sz val="12"/>
        <color theme="1"/>
        <rFont val="Garamond"/>
        <family val="1"/>
      </rPr>
      <t xml:space="preserve">
</t>
    </r>
  </si>
  <si>
    <r>
      <t xml:space="preserve">Evidencia (Adjuntar Documento)
</t>
    </r>
    <r>
      <rPr>
        <b/>
        <sz val="12"/>
        <color rgb="FF7030A0"/>
        <rFont val="Garamond"/>
        <family val="1"/>
      </rPr>
      <t xml:space="preserve">Techaukapy (Embojoapy kuatiakuéra) </t>
    </r>
  </si>
  <si>
    <r>
      <t xml:space="preserve">Calificación MECIP de la Contraloría General de la República (CGR)
</t>
    </r>
    <r>
      <rPr>
        <b/>
        <sz val="12"/>
        <color rgb="FF7030A0"/>
        <rFont val="Garamond"/>
        <family val="1"/>
      </rPr>
      <t xml:space="preserve">MECIP ohepyme'êva'ekue Contraloría General de la República (CGR) </t>
    </r>
  </si>
  <si>
    <r>
      <t xml:space="preserve">Periodo -   </t>
    </r>
    <r>
      <rPr>
        <b/>
        <sz val="12"/>
        <color rgb="FF7030A0"/>
        <rFont val="Garamond"/>
        <family val="1"/>
      </rPr>
      <t>Ary'aty</t>
    </r>
  </si>
  <si>
    <r>
      <t xml:space="preserve">2.1. Resolución de Aprobación y Anexo de Plan de Rendición de Cuentas.
</t>
    </r>
    <r>
      <rPr>
        <b/>
        <u/>
        <sz val="14"/>
        <color rgb="FF7030A0"/>
        <rFont val="Garamond"/>
        <family val="1"/>
      </rPr>
      <t>2.1. Apoukapy Omoneĩva ha Aponde'a Tembiapo Jehechauka Tetãyguápe  Mbojoapy.</t>
    </r>
  </si>
  <si>
    <r>
      <t xml:space="preserve">2.2 Plan de Rendición de Cuentas. (Copiar abajo link de acceso directo).
</t>
    </r>
    <r>
      <rPr>
        <b/>
        <u/>
        <sz val="14"/>
        <color rgb="FF7030A0"/>
        <rFont val="Garamond"/>
        <family val="1"/>
      </rPr>
      <t xml:space="preserve">2.2 TEMBIAPO JEHECHAUKARÃ  APONDE'A. </t>
    </r>
    <r>
      <rPr>
        <b/>
        <u/>
        <sz val="14"/>
        <color theme="1"/>
        <rFont val="Garamond"/>
        <family val="1"/>
      </rPr>
      <t xml:space="preserve">
</t>
    </r>
  </si>
  <si>
    <r>
      <t xml:space="preserve">3.2 Nivel de Cumplimiento  de Minimo de Información Disponible - Transparencia Activa Ley 5282/14.
</t>
    </r>
    <r>
      <rPr>
        <b/>
        <u/>
        <sz val="14"/>
        <color rgb="FF7030A0"/>
        <rFont val="Garamond"/>
        <family val="1"/>
      </rPr>
      <t xml:space="preserve">3.2 Marandu Sa'iveháguio Ikatúva Ojeguereko - Tembiaposakã Añete Léi 5282/14. </t>
    </r>
  </si>
  <si>
    <r>
      <t xml:space="preserve">3.4- Servicios o Productos Misionales (Depende de la Naturaleza de la Misión Insitucional, puede abarcar un Programa o Proyecto)
</t>
    </r>
    <r>
      <rPr>
        <b/>
        <u/>
        <sz val="14"/>
        <color rgb="FF7030A0"/>
        <rFont val="Garamond"/>
        <family val="1"/>
      </rPr>
      <t>3.4- Tembiaporã térã Temimoĩmby Ohupytýva (Kóva ojeko temimoĩmby rembiaporãtee rehe , ikatu Apopyrã térã Aponde'a)</t>
    </r>
  </si>
  <si>
    <r>
      <t xml:space="preserve">7.1.Gestión de denuncias de corrupción.
</t>
    </r>
    <r>
      <rPr>
        <b/>
        <u/>
        <sz val="14"/>
        <color rgb="FF7030A0"/>
        <rFont val="Garamond"/>
        <family val="1"/>
      </rPr>
      <t>7.1. Denuncia Tekomarã rehegua Ñembohape.</t>
    </r>
  </si>
  <si>
    <r>
      <t xml:space="preserve">8.1 Informes de Auditorias Internas y Auditorías Externas en el Trimestre.
</t>
    </r>
    <r>
      <rPr>
        <b/>
        <sz val="14"/>
        <color rgb="FF7030A0"/>
        <rFont val="Garamond"/>
        <family val="1"/>
      </rPr>
      <t xml:space="preserve">8.1 Jasyapýpe ojeguerekóva  Mañangapy  Maranduhai Temimoĩmby ryepypegua  ha okapegua </t>
    </r>
  </si>
  <si>
    <r>
      <t xml:space="preserve">8.2 Modelo Estándar de Control Interno para las Instituciones Públicas del Paraguay
</t>
    </r>
    <r>
      <rPr>
        <b/>
        <sz val="14"/>
        <color rgb="FF7030A0"/>
        <rFont val="Garamond"/>
        <family val="1"/>
      </rPr>
      <t>8.2 Paraguái Remimoĩmbykuéra Rembiapo Jesarekorãtee.</t>
    </r>
  </si>
  <si>
    <r>
      <t>Dependencia</t>
    </r>
    <r>
      <rPr>
        <b/>
        <sz val="12"/>
        <color rgb="FF00B050"/>
        <rFont val="Garamond"/>
        <family val="1"/>
      </rPr>
      <t xml:space="preserve"> </t>
    </r>
    <r>
      <rPr>
        <b/>
        <sz val="12"/>
        <rFont val="Garamond"/>
        <family val="1"/>
      </rPr>
      <t>-</t>
    </r>
    <r>
      <rPr>
        <b/>
        <sz val="12"/>
        <color rgb="FF7030A0"/>
        <rFont val="Garamond"/>
        <family val="1"/>
      </rPr>
      <t xml:space="preserve"> Tetã remoĩmby vore</t>
    </r>
  </si>
  <si>
    <r>
      <t xml:space="preserve">Cargo que Ocupa - </t>
    </r>
    <r>
      <rPr>
        <b/>
        <sz val="12"/>
        <color rgb="FF7030A0"/>
        <rFont val="Garamond"/>
        <family val="1"/>
      </rPr>
      <t>Mba'eapohápa</t>
    </r>
  </si>
  <si>
    <t xml:space="preserve">Auditorias de Gestión  </t>
  </si>
  <si>
    <r>
      <t xml:space="preserve">Misión institucional </t>
    </r>
    <r>
      <rPr>
        <b/>
        <sz val="14"/>
        <color rgb="FF7030A0"/>
        <rFont val="Garamond"/>
        <family val="1"/>
      </rPr>
      <t>TEMIMOĨMBY TEMBIPOTA</t>
    </r>
  </si>
  <si>
    <r>
      <rPr>
        <b/>
        <sz val="14"/>
        <rFont val="Garamond"/>
        <family val="1"/>
      </rPr>
      <t>Institución:</t>
    </r>
    <r>
      <rPr>
        <b/>
        <sz val="14"/>
        <color theme="1"/>
        <rFont val="Garamond"/>
        <family val="1"/>
      </rPr>
      <t xml:space="preserve"> </t>
    </r>
    <r>
      <rPr>
        <b/>
        <sz val="14"/>
        <color rgb="FF7030A0"/>
        <rFont val="Garamond"/>
        <family val="1"/>
      </rPr>
      <t xml:space="preserve">Tetã </t>
    </r>
    <r>
      <rPr>
        <b/>
        <sz val="14.15"/>
        <color rgb="FF7030A0"/>
        <rFont val="Garamond"/>
        <family val="1"/>
      </rPr>
      <t>remoĩ</t>
    </r>
    <r>
      <rPr>
        <b/>
        <sz val="14.3"/>
        <color rgb="FF7030A0"/>
        <rFont val="Garamond"/>
        <family val="1"/>
      </rPr>
      <t>mby</t>
    </r>
  </si>
  <si>
    <r>
      <t xml:space="preserve">Promover políticas públicas que apuntalen el desarrollo sostenible del sector empresarial, a través del incremento de su competitividad.  </t>
    </r>
    <r>
      <rPr>
        <sz val="12"/>
        <color rgb="FF7030A0"/>
        <rFont val="Garamond"/>
        <family val="1"/>
      </rPr>
      <t>Toñemotenonde política pública rehegua oipytyvõva guerojera hekojokopykuaava sector empresarial-pe; ombohetavevi competitividad orekóva</t>
    </r>
  </si>
  <si>
    <r>
      <t xml:space="preserve">1.2-PRESENTACIÓN DE LOS MIEMBROS DEL COMITÉ DE RENDICIÓN DE CUENTAS AL CIUDADANO (CRCC)
</t>
    </r>
    <r>
      <rPr>
        <b/>
        <u/>
        <sz val="14"/>
        <color rgb="FF7030A0"/>
        <rFont val="Garamond"/>
        <family val="1"/>
      </rPr>
      <t>1.2-Mburuvichakuéra Tembiapo Jehechaukarã Tetãyguárape Atypegua Kuaaukapy (TJTA).</t>
    </r>
    <r>
      <rPr>
        <b/>
        <u/>
        <sz val="14"/>
        <color theme="1"/>
        <rFont val="Garamond"/>
        <family val="1"/>
      </rPr>
      <t xml:space="preserve">
</t>
    </r>
  </si>
  <si>
    <t>Coordinación General del MECIP</t>
  </si>
  <si>
    <t>5°</t>
  </si>
  <si>
    <r>
      <t>Primer Trimestre 2025 (enero-febrero-marzo) -</t>
    </r>
    <r>
      <rPr>
        <b/>
        <sz val="12"/>
        <color rgb="FF00B050"/>
        <rFont val="Garamond"/>
        <family val="1"/>
      </rPr>
      <t xml:space="preserve">  </t>
    </r>
    <r>
      <rPr>
        <b/>
        <sz val="12"/>
        <color rgb="FF7030A0"/>
        <rFont val="Garamond"/>
        <family val="1"/>
      </rPr>
      <t>Peteĩha Jasyapy'aty 2025-pe (jasyteĩ-jasykõi-jasyapy)</t>
    </r>
  </si>
  <si>
    <r>
      <t>enero</t>
    </r>
    <r>
      <rPr>
        <sz val="12"/>
        <rFont val="Garamond"/>
        <family val="1"/>
      </rPr>
      <t>-</t>
    </r>
    <r>
      <rPr>
        <sz val="12"/>
        <color rgb="FF7030A0"/>
        <rFont val="Garamond"/>
        <family val="1"/>
      </rPr>
      <t xml:space="preserve"> jasyteĩ</t>
    </r>
  </si>
  <si>
    <r>
      <rPr>
        <sz val="12"/>
        <rFont val="Garamond"/>
        <family val="1"/>
      </rPr>
      <t xml:space="preserve">febrero - </t>
    </r>
    <r>
      <rPr>
        <sz val="12"/>
        <color rgb="FF7030A0"/>
        <rFont val="Garamond"/>
        <family val="1"/>
      </rPr>
      <t>jasykõi</t>
    </r>
  </si>
  <si>
    <r>
      <t xml:space="preserve">marzo </t>
    </r>
    <r>
      <rPr>
        <sz val="12"/>
        <rFont val="Garamond"/>
        <family val="1"/>
      </rPr>
      <t>-</t>
    </r>
    <r>
      <rPr>
        <sz val="12"/>
        <color theme="1"/>
        <rFont val="Garamond"/>
        <family val="1"/>
      </rPr>
      <t xml:space="preserve"> </t>
    </r>
    <r>
      <rPr>
        <sz val="12"/>
        <color rgb="FF7030A0"/>
        <rFont val="Garamond"/>
        <family val="1"/>
      </rPr>
      <t>jasyapy</t>
    </r>
  </si>
  <si>
    <r>
      <t xml:space="preserve">MATRIZ DE INFORMACIÓN MINIMA PARA INFORME DE RENDICIÓN DE CUENTAS AL CIUDADANO - EJERCICIO 2025 </t>
    </r>
    <r>
      <rPr>
        <b/>
        <u/>
        <sz val="18"/>
        <color rgb="FF7030A0"/>
        <rFont val="Garamond"/>
        <family val="1"/>
      </rPr>
      <t xml:space="preserve"> MARANDURENDA TEMBIAPO JEHECHAUKARÃ TETÃYGUÁRAPE G̃UARÃ  - ARY 2025 - pegua</t>
    </r>
  </si>
  <si>
    <t>Atención, información, capacitación y asistencia técnica a emprendedores y MIPYMES</t>
  </si>
  <si>
    <t>ODS 8. Promover el crecimiento económico sostenido, inclusivo y sostenible, el empleo pleno y productivo y el trabajo decente para todos. Viceministerio de MIPYMES PND 2030. Ejes Estratégicos: 2.Crecimiento económico inclusivo y 3.la inserción de Paraguay al mundo de forma adecuada.</t>
  </si>
  <si>
    <r>
      <t>Enlace publicación -</t>
    </r>
    <r>
      <rPr>
        <b/>
        <sz val="12"/>
        <color rgb="FF7030A0"/>
        <rFont val="Garamond"/>
        <family val="1"/>
      </rPr>
      <t xml:space="preserve">  Embojoaju   Marandundive. </t>
    </r>
  </si>
  <si>
    <r>
      <t xml:space="preserve">Enlace Portal de Transparencia  
</t>
    </r>
    <r>
      <rPr>
        <b/>
        <sz val="12"/>
        <color rgb="FF7030A0"/>
        <rFont val="Garamond"/>
        <family val="1"/>
      </rPr>
      <t>Embojoaju MarandurendaTembiaposakãregua ndive.</t>
    </r>
  </si>
  <si>
    <r>
      <t xml:space="preserve">Enlace Portal de Denuncias de la CGR.
</t>
    </r>
    <r>
      <rPr>
        <b/>
        <sz val="12"/>
        <color rgb="FF7030A0"/>
        <rFont val="Garamond"/>
        <family val="1"/>
      </rPr>
      <t xml:space="preserve"> CGR marandurenda Denuncia rehegua  mbojoaju.</t>
    </r>
  </si>
  <si>
    <t xml:space="preserve">Coordinadora General </t>
  </si>
  <si>
    <r>
      <t xml:space="preserve">Diseño e inicio de la Implementación de un Sistema de Información y Gestión de Productos </t>
    </r>
    <r>
      <rPr>
        <b/>
        <sz val="12"/>
        <rFont val="Garamond"/>
        <family val="1"/>
      </rPr>
      <t>SIGP</t>
    </r>
    <r>
      <rPr>
        <sz val="12"/>
        <rFont val="Garamond"/>
        <family val="1"/>
      </rPr>
      <t xml:space="preserve">. </t>
    </r>
  </si>
  <si>
    <t>ODS 8 Promover el crecimiento económico sostenido, inclusivo y sostenible, el empleo pleno y productivo y el trabajo decente para todos. Subsecretaria de Comercio y Servicios</t>
  </si>
  <si>
    <t>Se busca  establecer una plataforma nacional integral que permita el control, monitoreo y trazabilidad de productos a lo largo de toda la cadena de suministro. Este sistema busca fomentar la innovación, garantizar el cumplimiento normativo y apoyar a las autoridades en labores de inteligencia, inspección y control, con especial atención a la prevención de conductas indebidas en sectores clave como el agrícola, ganadero, comercial e industrial.
El SIGP tiene como norte buscar la confiabilidad y consistencia de los datos, así como su correcto flujo y accesibilidad por parte de las entidades y usuarios autorizados, mediante la generación y gestión de información de calidad que respalde la toma de decisiones vinculada a los procesos de producción, distribución y comercialización de productos.</t>
  </si>
  <si>
    <t>https://www.mic.gov.py/wp-content/uploads/2025/02/sueldos_202501-Ene.pdf</t>
  </si>
  <si>
    <t>https://www.mic.gov.py/wp-content/uploads/2025/04/sueldos_202502-Feb.pdf</t>
  </si>
  <si>
    <t>A FALTA DE VENCIMIENTO PARA PUBLICACION</t>
  </si>
  <si>
    <t>----</t>
  </si>
  <si>
    <t>Variaciones de las plataformas, durante los primeros dos meses comparando con el mismo período de 2024:
Plataforma de Alimentos: +3,1%
Plataforma Forestal y Floricultura: -11,5%
Plataforma Textil-Confecciones: +10,5%
Plataforma Biocombustibles y Energías Renovables: -12,2%
Plataforma Autopartes y ensamblaje: +5,8%
Plataforma Químicos-Farmacéuticos: -19,7%
Total Plataformas Sectoriales: 18,9%
Total Otros sectores tangibles: -12,9%
Energía Eléctrica: -8,3%
Total General: -3,9%</t>
  </si>
  <si>
    <t>https://micpy-my.sharepoint.com/:x:/g/personal/lamia_cabrera_rediex_gov_py/ESnw0Z5uQ0dAhkF-3a7jXiABOP0_axxy5f9DSDFT0P3shQ?e=5BxUuX</t>
  </si>
  <si>
    <t>1 Revocado por el Ciudadano</t>
  </si>
  <si>
    <t>https://informacionpublica.paraguay.gov.py/#!/estadistica/cantidad-solicitud</t>
  </si>
  <si>
    <t>2 Revocado por el Ciudadano</t>
  </si>
  <si>
    <t>Asistencia a empresas nacionales y extranjeras</t>
  </si>
  <si>
    <t>Diseñar y establecer políticas públicas, programas e instrumentos que apuntalen el desarrollo de la industria y aumente su participación en el producto interno bruto, logre la facilitación del comercio legal, y permita la formalización de las mipymes y su acceso al mercado formal, todo en el marco de la creación de empleos dignos y la reducción de la pobreza; formular planes y programas de desarrollo industrial y comercial; promover, reglar, proteger y fomentar la actividad industrial y el comercio de bienes y servicios en el territorio nacional, y la inserción de los mismos en el mercado internacional; considerar las solicitudes de privilegios para la instalación de nuevas plantas industriales y la ampliación y modernización de las existentes, dando prioridad a las que sean de beneficios para la economía nacional; vigilar el cumplimiento de las obligaciones emergentes de las leyes que otorguen privilegios o tratamientos preferenciales a las empresas industriales.</t>
  </si>
  <si>
    <t xml:space="preserve">Empresas exportadoras y potencialmente exportadoras </t>
  </si>
  <si>
    <t xml:space="preserve">A traves de 4 subproyectos de cofinanciamiento ejecutados con el Proyecto 3865 OC-PR/MIC, Apoyo en Servicios de Desarrollo Empresarial a Empresas Exportadoras Paraguayas, se ha beneficiado a 4 (cuatro) empresas exportadoras y  y potencialmente exprotadoras, ubicadas en diferentes departamentos del pais. </t>
  </si>
  <si>
    <t>https://micpy-my.sharepoint.com/:f:/g/personal/lamia_cabrera_rediex_gov_py/EkTLfNKSypNOitUclxWsczgBb1iZF3eWLPpdXRZx_nayUw?e=ZxIlDz</t>
  </si>
  <si>
    <t>Empresas y personas</t>
  </si>
  <si>
    <t xml:space="preserve">896 atenciones a través de acciones directas de la DAI, DAE </t>
  </si>
  <si>
    <t>https://micpy-my.sharepoint.com/:f:/g/personal/lamia_cabrera_rediex_gov_py/Ehresy0owStFoCR_JCSNlNYB81u9Gzz5zXiNblU1CKA6Hg?e=lGMyrn</t>
  </si>
  <si>
    <t>Trámites electrónicos realizados por medio del Sistema VUE/MIC. Cantidad de operaciones brindadas a empresas/personas/instituciones que realizan gestiones a través de la Ventanilla Única de Exportación.</t>
  </si>
  <si>
    <t>Facilitación de Comercio, trámites y servicios a través de la Plataforma MIC.</t>
  </si>
  <si>
    <t xml:space="preserve">Entidades públicas y/o privadas con personería física o jurídica </t>
  </si>
  <si>
    <t>Evidencia obtenida del Sistema VUE  www.vue.org.py</t>
  </si>
  <si>
    <t>Habilitaciones/Acreditaciones a Prestadores en el marco de la Ley N° 6822/2021</t>
  </si>
  <si>
    <t>Prestación de servicos conforme con los requisitos establecidos por la Ley N° 6822/2021.</t>
  </si>
  <si>
    <t>Prestadores y personas físicas o jurídicas interesadas en constituirse como tales.</t>
  </si>
  <si>
    <t>https://drive.google.com/drive/u/0/folders/1nTRlPHTJP9sJhTqt6-AXFErHWR_Yrtg3</t>
  </si>
  <si>
    <t>Certificaciones, Autorizaciones en el marco de la Ley N° 6822/2021</t>
  </si>
  <si>
    <t>Otorgar certificaciones y autorizaciones que cumplan con la normativa vigente</t>
  </si>
  <si>
    <t xml:space="preserve">Prestadores y titulares de certificados </t>
  </si>
  <si>
    <t>https://drive.google.com/drive/u/0/folders/1IQSwK7d1ucTe4Ql5VX0R__7RmYyGUyX3  https://drive.google.com/drive/u/0/folders/1v7oom9VXJg3v7EMhSyiG6jO1UzrKkfWe</t>
  </si>
  <si>
    <t>Administración y control de la Infraestructura de Clave Pública del Paraguay - ICPP</t>
  </si>
  <si>
    <t xml:space="preserve">Prestación de servicios de la ICPP eficiente, disponible y acorde a la normativa vigente </t>
  </si>
  <si>
    <t>Ciudadanía en general que realiza transacciones electrónicas con firma electrónica</t>
  </si>
  <si>
    <t>https://drive.google.com/drive/u/0/folders/1Rhzcb8JGdPGq5QDKUCf0Cc3mqhBK0Fso   https://drive.google.com/drive/u/0/folders/1q15oIkEGAo0vB-99lvzpKUlmuomHToH-  https://drive.google.com/drive/u/0/folders/1vTdRvOBUojOoTFejhpfeYQ6o9-muBHQE</t>
  </si>
  <si>
    <t>Publicación de listas y/o registros en el marco de la Ley N° 6822/2021</t>
  </si>
  <si>
    <t>Mantener repositorios actualizados a fin de dar cumplimiento a la normativa vigente</t>
  </si>
  <si>
    <t>https://drive.google.com/drive/u/0/folders/1QxzqY_mLcaGPKJ35NytOnTcqEqPScF2t  https://drive.google.com/drive/u/0/folders/1bvZKfLjBL1608jOnv1tEP3Tk9hupplWk</t>
  </si>
  <si>
    <t>Actualización de normativas relacionadas a la Ley Nº 6822/2021 y Nº 4868/2013</t>
  </si>
  <si>
    <t>Elaborar/actualizar normativa, reglamentaciones relacionadas a servicios y disposiciones establecidas en la Ley N° 6822/2021, "De los servicios de confianza para las transacciones electrónicas, del documento electrónico y los documentos transmisible electrónicos" y a la Ley N° 4868/2013 de Comercio Electrónico</t>
  </si>
  <si>
    <t>Sector público, privado y ciudadanía en general</t>
  </si>
  <si>
    <t>https://drive.google.com/drive/u/0/folders/1uhW5GwscopIRqdt9kCx5sqc1UZMtFQj8</t>
  </si>
  <si>
    <t>Alianzas estrátegicas en servicios de confianza y/o comercio electrónico</t>
  </si>
  <si>
    <t>Implementación y promoción de los servicios de confianza y del comercio electrónico</t>
  </si>
  <si>
    <t>Difusión del Comercio electrónico</t>
  </si>
  <si>
    <t>Informar sobre las normativas nacionales e internacionales respecto al comercio electrónico</t>
  </si>
  <si>
    <t>Asesoramiento y Promoción de oportunidades de negocios y normativas vinculadas a lo regulado en la Ley Nº 6822/2021 y Nº 4868/2013 socializadas y difundidas</t>
  </si>
  <si>
    <t>Promover, impulsar y difundir la normativa vigente que regula los servicios de certificacion, servicios de confianza y el comercio electrónico en el Paraguay</t>
  </si>
  <si>
    <t>https://drive.google.com/drive/u/0/folders/1FZJRVFQ22VDrcsvmzM5-RQ75DvKKyriy  https://drive.google.com/drive/u/0/folders/1MdBoJliwZdZ8sKiWHzMKzwDN2UPI6_B_   https://drive.google.com/drive/u/0/folders/1_JmJcqfbrVGCAwNFXwovugMl6kXxAVrO</t>
  </si>
  <si>
    <t>Reuniones de negociaciones de acceso a mercados de bienes, servicios, comercio electrónico y servicios de confianza electrónicos</t>
  </si>
  <si>
    <t>Las reuniones de negociaciones de las delegaciones conformadas por técnicos especializados, busca elevar los estándares de disciplinas comerciales como el comercio electrónico; permitiendo el acceso balanceado y efectivo a los mercados de los estados partes o en su caso la profundización de acuerdos vigentes.</t>
  </si>
  <si>
    <t>Estados Partes, nivel regional e internacional</t>
  </si>
  <si>
    <t>https://drive.google.com/drive/u/0/folders/1Kutjv_7CIH5US1oHpmIsSjTKgk1pnwQV   https://drive.google.com/drive/u/0/folders/14YT3HZMbnMIfoWoXbKD6iCb-ZgfYc1-A   https://drive.google.com/drive/u/0/folders/1mjypUtW0GLbBIgBXBAgXny7sZ1OW-xxv</t>
  </si>
  <si>
    <t>Registros de Importador otorgados</t>
  </si>
  <si>
    <t>Lograr una mayor formalidad en el sector comercial paraguayo que cuente con regulación de productos.</t>
  </si>
  <si>
    <t>Sector Comercial Formal, Consumidores</t>
  </si>
  <si>
    <t xml:space="preserve">Fiscalizaciones </t>
  </si>
  <si>
    <t>Acudir a los solicitudes de intervención realizadas por los organismos públicos y ciudadania en relación a denuncias o cooperación institucional.</t>
  </si>
  <si>
    <t>Colaboración con el Ministerio Público en relación a la sanción de la comercialización de productos alimenticios sin los debidos registros sanitarios para su consumo.</t>
  </si>
  <si>
    <t xml:space="preserve">Diseño e inicio de la Implementación de un Sistema de Información y Gestión de Productos SIGP. </t>
  </si>
  <si>
    <t xml:space="preserve">Instrumento administrativo nacional que permite articular la gestión de autoridades públicas y actores del sector privado para fomentar la innovación y la consecución de recursos para la herramienta de trazabilidad de productos que permita el control, monitoreo y trazabilidad de productos a lo largo de toda la cadena de suministro. </t>
  </si>
  <si>
    <t>Borrador de Reglamento concluído y presentado</t>
  </si>
  <si>
    <t>Borrador de Reglamento compartido con los sectores</t>
  </si>
  <si>
    <t>Articular la gestión de autoridades públicas y actores del sector privado para fomentar la innovación y la consecución de recursos para la trazabilidad de productos</t>
  </si>
  <si>
    <t>..\..\..\Trazabilidad Frutihorticola\17. SIGP_ Presidencia_Trazabilidad Frutihorticolas.pdf</t>
  </si>
  <si>
    <t>Herramienta informática que permite identificar un producto desde su origen, pasando por toda la cadena de valor hasta la adquisición de los productos terminados por parte del consumidor final,pasando por todos los eslabones de la cadena.</t>
  </si>
  <si>
    <t>Desarrollo e implementación de la APP</t>
  </si>
  <si>
    <t>Plan Piloto del Sistema de trazabilidad de Productos Frutihorticolas en proceso de pruebas</t>
  </si>
  <si>
    <t xml:space="preserve"> Herramienta de trazabilidad de productos que permita el control, monitoreo y trazabilidad de productos a lo largo de toda la cadena de suministro</t>
  </si>
  <si>
    <t>..\..\..\Trazabilidad Frutihorticola\23.informe Ejecutivo_14_01_2025.pdf</t>
  </si>
  <si>
    <t>Habilitaciones otorgadas a locales</t>
  </si>
  <si>
    <t>Dar seguridad al ciudadano de los locales y productos comercializados.</t>
  </si>
  <si>
    <t>Sector Comercial Formal, Consumidores Finales</t>
  </si>
  <si>
    <t>https://micpy-my.sharepoint.com/shared?id=%2Fpersonal%2Fcdinatale%5Fmic%5Fgov%5Fpy%2FDocuments%2FMetas%20VMCS%2F2025%2FEvidencias%2FCombustibles&amp;listurl=%2Fpersonal%2Fcdinatale%5Fmic%5Fgov%5Fpy%2FDocuments</t>
  </si>
  <si>
    <t>Registros de empresas Importadoras</t>
  </si>
  <si>
    <t>Registros de productos lubricantes</t>
  </si>
  <si>
    <t>Garantizar la calidad de los productos lubricantes comercializados de acuerdo a las legislaciones vigentes</t>
  </si>
  <si>
    <t>Licencias previas de Importación</t>
  </si>
  <si>
    <t>Tener un mayor control sobre la calidad y legitimidad de los productos ingresados al país.</t>
  </si>
  <si>
    <t>Licencias previas de Exportación</t>
  </si>
  <si>
    <t>Tener un mayor control sobre los productos exportados del país.</t>
  </si>
  <si>
    <t>Sector Productor</t>
  </si>
  <si>
    <t>Fiscalizaciones realizadas por la Dirección General de Combustibles</t>
  </si>
  <si>
    <t>Controlar el cumplimiento de los requisitos de seguridad, calidad y legalidad de los productos a disposición de los consumidores en los productos regulados por el MIC</t>
  </si>
  <si>
    <t xml:space="preserve">Negociaciones Comerciales Internacionales en Gas Natural Vehicular (GNV), artefactos gasodomesticos (GLP y GNC) y Reguladores de baja presion (GLP) </t>
  </si>
  <si>
    <t xml:space="preserve">Homologacion de Reglamentos Tècnicos con los paises miembros del MERCOSUR para la standarizacion de Valvulas, Cilindros artefactos y reguladores de GNV y/o GLP. </t>
  </si>
  <si>
    <t>reglamentaciones unificadas en el bloque con base firme en normas tecnicas de seguridad y calidad internacionales.</t>
  </si>
  <si>
    <t>Ciudadanos de los paises miembros del MERCOSUR</t>
  </si>
  <si>
    <t xml:space="preserve">Según Negociaciones:
MERCOSUR 
a) GNV cilindros: en consulta pública                      b) Artefactos: en consulta pública     c) GNV esquema unico de control: 70%                  d) Reguladores de GLP de baja presión: 50% </t>
  </si>
  <si>
    <t>Concenso de los 4 paises en la prosecucion de la elaboracion conjunta de los Reglamentos Tecnicos Mercosur</t>
  </si>
  <si>
    <t>Negociaciones para aceso a mercados de bienes</t>
  </si>
  <si>
    <t>Vinculado con el PEI en: OE1: Abrir y ampliar mercados</t>
  </si>
  <si>
    <t>Acceso a nuevos mercados y a preferencias arancelarias de los productos nacionales</t>
  </si>
  <si>
    <t>Exportadores   Población en general</t>
  </si>
  <si>
    <t xml:space="preserve">Seguimiento de los temas pendientes para la firma del Acuerdo entre el MERCOSUR y European Free Trade (EFTA)   </t>
  </si>
  <si>
    <t xml:space="preserve"> Joint Conclusions</t>
  </si>
  <si>
    <t>Seguimiento de los temas pendientes para la firma del Acuerdo entre el MERCOSUR y Emiratos Árabes Unidos (EAU)</t>
  </si>
  <si>
    <t>Convocatoria</t>
  </si>
  <si>
    <t>Decreto 3473/2025</t>
  </si>
  <si>
    <t>Registro de Prestadores de Servicios (REPSE)</t>
  </si>
  <si>
    <t>Formalización del Comercio de Servicios</t>
  </si>
  <si>
    <r>
      <rPr>
        <b/>
        <sz val="12"/>
        <color rgb="FF000000"/>
        <rFont val="Garamond"/>
        <family val="1"/>
      </rPr>
      <t>500</t>
    </r>
    <r>
      <rPr>
        <sz val="12"/>
        <color rgb="FF000000"/>
        <rFont val="Garamond"/>
        <family val="1"/>
      </rPr>
      <t xml:space="preserve"> prestadores de servicios formalizados</t>
    </r>
  </si>
  <si>
    <t>Personas físicas y jurídicas prestadoras de servicios</t>
  </si>
  <si>
    <t>https://outlook.office.com/host/377c982d-9686-450e-9a7c-22aeaf1bc162/7211f19f-262a-42eb-a02e-289956491741</t>
  </si>
  <si>
    <t>Coordinación del Comité Ejecutivo del Foro Nacional de Servicios</t>
  </si>
  <si>
    <t>Coordinar acciones y sugerir recomendaciones a las autoridades nacionales competentes, sobre la regulación nacional en comercio de servicios, a fin de contribuir al desarrollo de una política nacional en materia de comercio de servicios.</t>
  </si>
  <si>
    <r>
      <rPr>
        <b/>
        <sz val="12"/>
        <color rgb="FF000000"/>
        <rFont val="Garamond"/>
        <family val="1"/>
      </rPr>
      <t>4</t>
    </r>
    <r>
      <rPr>
        <sz val="12"/>
        <color rgb="FF000000"/>
        <rFont val="Garamond"/>
        <family val="1"/>
      </rPr>
      <t xml:space="preserve"> reuniones</t>
    </r>
  </si>
  <si>
    <t>Entidades gubernamentales, gremios empresariales, gremios profesionales, Academia y sociedad civil, vinculados al Comercio de Servicios. Sectores de servicios de acuerdo a la Lista de Clasificación Sectorial de Servicios de la OMC (W120).</t>
  </si>
  <si>
    <r>
      <rPr>
        <b/>
        <sz val="14"/>
        <color rgb="FF000000"/>
        <rFont val="Garamond"/>
        <family val="1"/>
      </rPr>
      <t xml:space="preserve">5 </t>
    </r>
    <r>
      <rPr>
        <sz val="12"/>
        <color rgb="FF000000"/>
        <rFont val="Garamond"/>
        <family val="1"/>
      </rPr>
      <t>reuniones</t>
    </r>
  </si>
  <si>
    <t>Capacitaciones en Comercio de Servicios y REPSE</t>
  </si>
  <si>
    <t>Promoción y difusión de la importancia del Comercio de Servicios en Paraguay.</t>
  </si>
  <si>
    <r>
      <rPr>
        <b/>
        <sz val="12"/>
        <color rgb="FF000000"/>
        <rFont val="Garamond"/>
        <family val="1"/>
      </rPr>
      <t>100</t>
    </r>
    <r>
      <rPr>
        <sz val="12"/>
        <color rgb="FF000000"/>
        <rFont val="Garamond"/>
        <family val="1"/>
      </rPr>
      <t xml:space="preserve"> personas capacitadas</t>
    </r>
  </si>
  <si>
    <t>Prestadores de servicios de diversos sectores del Comercio de Servicios y ciudadanía en general.</t>
  </si>
  <si>
    <r>
      <rPr>
        <b/>
        <sz val="14"/>
        <color rgb="FF000000"/>
        <rFont val="Garamond"/>
        <family val="1"/>
      </rPr>
      <t>200</t>
    </r>
    <r>
      <rPr>
        <sz val="12"/>
        <color rgb="FF000000"/>
        <rFont val="Garamond"/>
        <family val="1"/>
      </rPr>
      <t xml:space="preserve"> personas capacitadas</t>
    </r>
  </si>
  <si>
    <t>Negociaciones Comerciales Internacionales en Servicios</t>
  </si>
  <si>
    <t>Mejor acceso a los mercados para los proveedores de servicios del Paraguay</t>
  </si>
  <si>
    <r>
      <rPr>
        <u/>
        <sz val="12"/>
        <color rgb="FF000000"/>
        <rFont val="Garamond"/>
        <family val="1"/>
      </rPr>
      <t>Negociaciones del Acuerdo de Asociación Económica entre el MERCOSUR y Emiratos Árabes Unidos:</t>
    </r>
    <r>
      <rPr>
        <sz val="12"/>
        <color rgb="FF000000"/>
        <rFont val="Garamond"/>
        <family val="1"/>
      </rPr>
      <t xml:space="preserve"> se cerraron los Capítulos de Comercio de Servicios, de Comercio Electrónico, y Anexo de Compromisos Específicos de los Sectores de Servicios (oferta comercial de servicios).
</t>
    </r>
    <r>
      <rPr>
        <u/>
        <sz val="12"/>
        <color rgb="FF000000"/>
        <rFont val="Garamond"/>
        <family val="1"/>
      </rPr>
      <t>Negociaciones del Acuerdo de Asociación Económica entre el MERCOSUR y EFTA:</t>
    </r>
    <r>
      <rPr>
        <sz val="12"/>
        <color rgb="FF000000"/>
        <rFont val="Garamond"/>
        <family val="1"/>
      </rPr>
      <t xml:space="preserve"> se ha realizado la reapertura de temas previamente negociados, incluído el Capítulo de Servicios y su Anexo de Compromisos Específicos, la reapertura se encuentra en intercambio de posturas.
</t>
    </r>
    <r>
      <rPr>
        <u/>
        <sz val="12"/>
        <color rgb="FF000000"/>
        <rFont val="Garamond"/>
        <family val="1"/>
      </rPr>
      <t>Proyecto de Decreto de Internaclización:</t>
    </r>
    <r>
      <rPr>
        <sz val="12"/>
        <color rgb="FF000000"/>
        <rFont val="Garamond"/>
        <family val="1"/>
      </rPr>
      <t xml:space="preserve"> Primer Protocolo Adicional de Comercio de Servicios de Acuerdo de Comeplementación Económica N° 72</t>
    </r>
  </si>
  <si>
    <t>https://micpy-my.sharepoint.com/personal/cdinatale_mic_gov_py/_layouts/15/onedrive.aspx?id=%2Fpersonal%2Fcdinatale%5Fmic%5Fgov%5Fpy%2FDocuments%2FMetas%20VMCS%2F2025%2FEvidencias%2FComercio%20de%20Servicios%2FActividad%208%20%2D%20Gesti%C3%B3n%20de%20Negociaciones%20Internacionales&amp;e=5%3Acb2e078c90164f22b0133b7157fdb521&amp;sharingv2=true&amp;fromShare=true&amp;at=9&amp;CT=1712320140409&amp;OR=OWA%2DNT%2DMail&amp;CID=d6c16fde%2D21d5%2Df2a1%2Da2ce%2D8eff085a9283&amp;FolderCTID=0x01200090F83DC95817484B8415B6DC73CD9C21</t>
  </si>
  <si>
    <t>La Ley 7444/2025 establece un marco regulatorio para promover y fomentar la creación, desarrollo y competitividad de las micro, pequeñas y medianas empresas (MIPYMES), que representan la mayoría del tejido empresarial del país y juegan un papel fundamental en la economía paraguaya. Además, son una importante fuente generadora de empleo y oportunidades laborales. Su objetivo es incorporarlas a la estructura formal productora de bienes y servicios, otorgándoles identidad jurídica. Gracias a la reciente modificación, las MIPYMES podrán acceder a mayores beneficios e incentivos que impulsarán su crecimiento y consolidación.</t>
  </si>
  <si>
    <t>La población beneficiaria de la Cédula MIPYMES son las Micro, Pequeñas y Medianas Empresas (MIPYMES) que se encuentran registradas y categorizadas en Paraguay</t>
  </si>
  <si>
    <t>https://micpy.sharepoint.com/sites/RESPOSITORIOVIRTUALMIPYMES/INFORMES%20DE%20TRABAJO/Forms/AllItems.aspx?id=%2Fsites%2FRESPOSITORIOVIRTUALMIPYMES%2FINFORMES%20DE%20TRABAJO%2FMIPYMES%20Y%20EMPRENDEDORES%20ASISTIDOS%2F2025%2FEVIDENCIAS%20DE%20INFORMES%2FDGFR&amp;viewid=6d17a97d%2Df502%2D406c%2Db3e5%2D1594dce65fbe</t>
  </si>
  <si>
    <r>
      <t xml:space="preserve">Sensibilizar a Mipymes y Emprendedores sobre elementos clave de la Educación Financiera.
</t>
    </r>
    <r>
      <rPr>
        <i/>
        <sz val="16"/>
        <rFont val="Garamond"/>
        <family val="1"/>
      </rPr>
      <t>(mejorar la toma de decisiones financieras, promover la sostenibilidad económica de los negocios y garantizar una adecuada utilización de recursos, tanto en la vida personal como empresarial.)</t>
    </r>
  </si>
  <si>
    <t>Micro, pequeñas y medianas empresas del País, así como emprendedores y aliados clave.</t>
  </si>
  <si>
    <t>Charla del 25/02/2025 
https://micpy.sharepoint.com/:b:/s/DireccinGeneraldeFinanciacineInversin/EUB9daDKP_ZDkznjnt8b_bgBY6tWlhH8Z5laE5u2A1xaCQ?e=MPDeub
Charla del 11/03/2025
https://micpy.sharepoint.com/:b:/s/DireccinGeneraldeFinanciacineInversin/EcHv6Ep8qydKpC_LNZxHTdwB5wvn-DsIwhLwYnqD06Zmjw?e=QBC1wc
Charla del 25/03/2025
https://micpy.sharepoint.com/:b:/s/DireccinGeneraldeFinanciacineInversin/EQd1XKEupN9DgIvvRI7GfF0BR6QfC9a-9uY6uycznvk0ug?e=l3XZbx</t>
  </si>
  <si>
    <t>Facilitar la Inclusión Financiera de Mipymes y Emprendedores a través del diseño y ejecución de Productos Financieros tradicionales y alternativos.</t>
  </si>
  <si>
    <t>Generar Productos Financieros favorables para Mipymes en el Sistema Financiero Tradicional y Alternativo.</t>
  </si>
  <si>
    <t>Alianzas con instituciones Financieras y aliados clave.</t>
  </si>
  <si>
    <t>Observación (Avance): Dirección General de Financiación e Inversión de MIPYMES , liderada por su Directora General y su equipo técnico, recibió hoy la visita de Valor Créditos , provenientes del departamento de Guairá con el cual se prospección para la firma de Convenios  con instituciones aliadas del Sistema Financiero a través de los cuales se generarán productos financieros favorables para Mipymes,   acceso a créditos para las MIPYMES, se acordó avanzar en el diseño de un producto financiero  dirigido a las MIPYMES y Agricultura Familiar, de toda la zona de Guairá, con especial atención a las características necesarias para Hambre Cero</t>
  </si>
  <si>
    <t>https://www.instagram.com/p/DHwimlzRApg/</t>
  </si>
  <si>
    <t>Observación (Avance): Representantes de la Dirección de Financiamiento del Viceministerio de Mipymes, junto a representantes del BNF, mantuvieron una reunión con los emprendedores artesanos Chamacocos de Alto Paraguay, con el objetivo de articular acciones para el acceso a créditos y nuevos mercados.
#MICGenerandoOportunidades</t>
  </si>
  <si>
    <t>https://www.instagram.com/p/DH3_UKHR7Bv/?img_index=1</t>
  </si>
  <si>
    <t xml:space="preserve">Creación de mecanismos e instrumentos de financiamiento tradicional y alternativo. </t>
  </si>
  <si>
    <t xml:space="preserve">Facilitar una plataforma digital que consiste en otorgar servicios digitales para MIPYMES que conglomera los procesos de formalización, inclusión financiera, acceso a financiamiento, acceso al mercado, capacitaciones, entre otros servicios. </t>
  </si>
  <si>
    <t>Observación (Avance):Al cierre del Tercer Trimestre del año 2025, los miembros del Comité de MERCADO ALTERNATIVO DELPARAGUAY (MAPY) se encuentra en la ultima fase para la puesta en marcha del Sistema MAPY, A realizarse en el Segundo Trimestre de estea año.</t>
  </si>
  <si>
    <t>25-02-18 Implementacion Financiamiento Alternativo_compressed.pdf</t>
  </si>
  <si>
    <t xml:space="preserve">Diseño de Políticas Públicas para mejorar la inclusión y educación financiera, acceso a financiamiento y permanencia en el ecosistema financiero para las MIPYMES.  </t>
  </si>
  <si>
    <t xml:space="preserve"> Monitorear y analizar las fuentes y el acceso a financiamiento de las MIPYMES, generando datos y estudios que puedan impulsar políticas públicas a traves del Boletin de Panorama Financiero de las MIPYMES</t>
  </si>
  <si>
    <t xml:space="preserve">Observación (Avance): Al cierre del trimestre/2025 (Enero a Marzo), se presento el Boletin de Panorama Financiero. de MIPYMES Este boletín, fue elaborado con el valioso aporte de diversas instituciones, compila información actualizada sobre el comportamiento del financiamiento otorgado por entidades públicas y privadas a las micro, pequeñas y medianas empresas, incluyendo un análisis sectorial y tendencias relevantes. Su publicación mensual permitirá la elaboración de un compendio de datos financieros al cierre del año, constituyéndose en una herramienta estratégica para el monitoreo del ecosistema MIPYME </t>
  </si>
  <si>
    <t>25-03-31 Boletín de Panorama Financiero VF.pdf</t>
  </si>
  <si>
    <t>Programa de Promoción y Desarrollo de las Micro, Pequeñas y Medianas Empresas y de los Emprendedores</t>
  </si>
  <si>
    <t>Mejorar las condiciones de competitividad de las Mipymes y Emprendedores mediante inversiones estratégicas, favoreciendo su capacidad de producción, eficiencia y sustentabilidad en el mercado</t>
  </si>
  <si>
    <t>Emprendedores y Mipymes</t>
  </si>
  <si>
    <t>Presentación de propuesta para la aprobación</t>
  </si>
  <si>
    <t>Programa de Competitividad para las MIPYMES</t>
  </si>
  <si>
    <t xml:space="preserve">Asistencia tecnica para el acceso a mercado </t>
  </si>
  <si>
    <t>Mipymes</t>
  </si>
  <si>
    <t>Verificación del cumplimiento en las entregas de bienes con relación a lo establecido en los respectivos Planes de Negocio</t>
  </si>
  <si>
    <t>PCMP</t>
  </si>
  <si>
    <t>Programa de Formalización para Acceso a Mercados</t>
  </si>
  <si>
    <t xml:space="preserve">Asistencia tecnica para la mejora de la competitividad </t>
  </si>
  <si>
    <t>Evidencias Fotográficas PCM-PFAM 2023.docx</t>
  </si>
  <si>
    <t>Mipymes sensibilizadas sobre acceso a mercados nacionales e internacionales</t>
  </si>
  <si>
    <t>Fortalecer las capacidades de las MIPYMES nacionales a través de procesos de información y sensibilización sobre internacionalización y oportunidades de participación en las Ruedas de Negocios del Programa Hambre Cero, con el propósito de promover su inserción en los mecanismos de compra pública y potenciar su papel estratégico en el abastecimiento sostenible de alimentos.</t>
  </si>
  <si>
    <t>1100 Mipymes e interesados en general  informados y sensibilizados sobre internacionalización y  el Programa Hambre Cero a través de su participación en Ruedas de Negocios.</t>
  </si>
  <si>
    <t>MIPYMES de diversos sectores productivos con potencial de internacionalización e interés en integrarse al Programa Hambre Cero mediante mecanismos de compra pública. También  incluyen emprendedores, asociaiones y otros actores económicos interesados ​​en conocer y participar en las Ruedas de Negocios como espacio de articulación comercial y desarrollo de oportunidades de mercado.</t>
  </si>
  <si>
    <t>https://micpy-my.sharepoint.com/:f:/g/personal/nflecha_mic_gov_py/El-dkyjUXiJPuX8-7l8fsdYBDRJBvaMH3PLgP0yLxK0npw?e=wwclXV</t>
  </si>
  <si>
    <t>Mipymes asistidas tecnicamente para acceso a mercados nacionales e internacionales</t>
  </si>
  <si>
    <t>Brindar asistencia técnica a las MIPYMES para fortalecer sus capacidades productivas, comerciales y de gestión, con el fin de facilitar su acceso sostenible a mercados nacionales e internacionales.</t>
  </si>
  <si>
    <t>Asistir técnicamente a 470 MIPYMES a nivel nacional durante el año 2025, con el propósito de mejorar sus capacidades para acceder y mantenerse en mercados nacionales e internacionales.</t>
  </si>
  <si>
    <t>MIPYMES de todo el país, pertenecientes a diversos sectores productivos, con potencial de inserción en mercados nacionales e internacionales, interesadas en mejorar su competitividad a través de procesos de asistencia técnica, capacitación y acompañamiento para la comercialización de bienes y servicios.</t>
  </si>
  <si>
    <t xml:space="preserve">https://micpy-my.sharepoint.com/:f:/g/personal/nflecha_mic_gov_py/El-dkyjUXiJPuX8-7l8fsdYBDRJBvaMH3PLgP0yLxK0npw?e=wwclXV </t>
  </si>
  <si>
    <t xml:space="preserve">Fortalecimiento y fomento de la cultura emprendedora en sus diversos niveles  </t>
  </si>
  <si>
    <t>Fomentar la inclusión de la cultura emprendedora en los niveles de educación media escolar y universitaria</t>
  </si>
  <si>
    <t>Contar con la “Guía para el Fomento de la Cultura Emprendedora en el contexto de la Educación Media” validada por el MEC</t>
  </si>
  <si>
    <t>Alumnos y profesores de Educación Escolar Media y Universitaria</t>
  </si>
  <si>
    <t>Guía para el Fomento de la Cultura Emprendedora en el contexto de la Educación Media presentada para su validación al equipo técnico del MEC.
Propuesta de Convenio Marco y Específico en análisis al interior del MIC.</t>
  </si>
  <si>
    <t>https://micpy.sharepoint.com/:f:/s/DINAEM-DireccinNacionaldeEmprendedurismo/EijFSLRsCaRJnxQCqqkneo4BwcMA4FV7nOSpVqHcpO5kIQ?e=d5uizW</t>
  </si>
  <si>
    <t xml:space="preserve">Fomentar la cultura emprendedora y la creación de nuevos negocios </t>
  </si>
  <si>
    <t xml:space="preserve">Implementación del Registro Nacional de Emprendedores (RENAEM) </t>
  </si>
  <si>
    <t>Emprendedores en general</t>
  </si>
  <si>
    <t>Proyecto de Registro Nacional de Emprendedores (RENAEM) presentado a las instancias institucionales correspondientes para su dictamen y aprobación.</t>
  </si>
  <si>
    <t>https://micpy.sharepoint.com/:f:/s/DINAEM-DireccinNacionaldeEmprendedurismo/ErhzjWCe0nlGgT8a6X9rhdUBhhf4NJ5Gd5RDE--6bcTaEg?e=ipeV1N</t>
  </si>
  <si>
    <t>Vinculación de la tecnología e innovación con el sector productivo </t>
  </si>
  <si>
    <t xml:space="preserve">Desarrollar propuestas de adecuación legislativa para la aplicación de la I+D+i como líneas de inversión privada incentivada  </t>
  </si>
  <si>
    <t>Modificación de la Ley N° 60/90 en lo referente al incentivo I+D</t>
  </si>
  <si>
    <t>Análisis de antecedentes de la Ley N° 60/90 y su modificación respecto al incentivo referente a I + D presentado a las instancias institucionales correspondientes para su dictamen y aprobación.</t>
  </si>
  <si>
    <t>https://micpy.sharepoint.com/:f:/s/DINAEM-DireccinNacionaldeEmprendedurismo/Eu44OziTnZxGokpnQRV7a5wB7wR9RUCzxzD773urrcYoGA?e=KhJe1F</t>
  </si>
  <si>
    <t>Sensibilizar y potenciar la vinculación de la tecnología e innovación con el sector productivo</t>
  </si>
  <si>
    <t xml:space="preserve">Emprendedores y mipymes </t>
  </si>
  <si>
    <t xml:space="preserve">Implementación del Programa Reinventa </t>
  </si>
  <si>
    <t>https://micpy.sharepoint.com/:f:/s/DINAEM-DireccinNacionaldeEmprendedurismo/Ei3WvX99D1VNrG0o8DwBtPIBNXjuSz_ig76m7jWfFWK8pg?e=HBTrWK</t>
  </si>
  <si>
    <t xml:space="preserve">Fortalecimiento de la infraestructura y servicios de soporte para el ecosistema emprendedor </t>
  </si>
  <si>
    <t xml:space="preserve">Fortalecer la infraestructura y servicios de soporte para el ecosistema emprendedor </t>
  </si>
  <si>
    <t xml:space="preserve"> Capacitación "Viaje del Emprendedor culminada (Etapa 0 a 3)"</t>
  </si>
  <si>
    <t>Técnicos y profesionales de incubadoras de empresas, centros técnológicos, centros MIC N1 y de instituciones público y privadas en atención directa a emprendedores</t>
  </si>
  <si>
    <t>Etapa 0 y 1 culminada, etapa 2 en ejecución</t>
  </si>
  <si>
    <t>https://micpy.sharepoint.com/:f:/s/DINAEM-DireccinNacionaldeEmprendedurismo/EqnnJyngXOdPuMJ9STWJDwMBsRx6nn-oFk7CgeFd1wX-fA?e=d7B6HL</t>
  </si>
  <si>
    <t xml:space="preserve">Fortalecimiento y articulación de la Red PyEmprende  </t>
  </si>
  <si>
    <t>Reactivación de la Red PyEmprende Desarrollar reuniones ordinarias de la Asamblea de la Red PyEmprende</t>
  </si>
  <si>
    <t>Ecosistema emprendedor en general</t>
  </si>
  <si>
    <t>Primera sesión informativa de la Red PyEmprende realizada</t>
  </si>
  <si>
    <t xml:space="preserve">
https://micpy.sharepoint.com/:f:/s/DINAEM-DireccinNacionaldeEmprendedurismo/Em1mfJIqRO5Hq2Uhc-uJrVABPZ_2fjRIO8QHhwMXaOeSQQ?e=UKbq7G</t>
  </si>
  <si>
    <t>Desarrollar reuniones ordinarias del Consejo Consultivo del Ecosistema Emprendedor Paraguayo</t>
  </si>
  <si>
    <t>Miembros Titulares y suplentes del Consejo Consultivo del Ecosistema Emprendedor Paraguayo</t>
  </si>
  <si>
    <t>Primera reunión del Consejo Consultivo del Ecosistema Emprendedor Paraguayo realizada</t>
  </si>
  <si>
    <t>https://micpy.sharepoint.com/:f:/s/DINAEM-DireccinNacionaldeEmprendedurismo/EhdCjj5AxUhMj093zUUp8lABGtIA0i11Ezv0EfaT_9ubHw?e=ZikqDX</t>
  </si>
  <si>
    <t>CENTROS DE DESARROLLO EMPRESARIAL SBDC N2</t>
  </si>
  <si>
    <t>Fortalecer las capacidades empresariales de las Mipymes y emprendedores con servicios de capacitación, asistencia técnica y vinculaciones brindados a través de los Centros de Desarrollo Empresarial del MIC</t>
  </si>
  <si>
    <t>Mipymes y emprendedores</t>
  </si>
  <si>
    <t>El proceso de llamado a Centros iniciará a mediados de año</t>
  </si>
  <si>
    <t>ASESORÍAS BRINDADAS</t>
  </si>
  <si>
    <t>https://micpy-my.sharepoint.com/:b:/g/personal/rosmery_mic_gov_py/ET3--M5ReABErrRW8pMdIWsBQe9s5YEeTi_A548FA0CgGw?e=WAOEai</t>
  </si>
  <si>
    <t>CLIENTES ATENDIDOS</t>
  </si>
  <si>
    <t>HORAS DE ASESORAMIENTO</t>
  </si>
  <si>
    <t>https://micpy-my.sharepoint.com/:b:/g/personal/rosmery_mic_gov_py/ERAgPckxnABFtUVxpIIG4rMBUpovf29nccia0uewwMV7dA?e=B4A2xy</t>
  </si>
  <si>
    <t>EVENTOS DE CAPACITACIÓN</t>
  </si>
  <si>
    <t>https://micpy-my.sharepoint.com/:b:/g/personal/rosmery_mic_gov_py/ERsYMu5oavtKroa-roI-obkBo5lqQLfxiY42OJg5niODXg?e=fM0Drq</t>
  </si>
  <si>
    <t>PARTICIPANTES DE CAPACITACIÓN</t>
  </si>
  <si>
    <t>https://micpy-my.sharepoint.com/:b:/g/personal/rosmery_mic_gov_py/EYJeuohboFdKogHGJDwu_GoBYM-3ehPry0zLAenhJNDAkw?e=hGD28r</t>
  </si>
  <si>
    <t>EMPRESAS CON IMPACTO ECONÒMICO</t>
  </si>
  <si>
    <t>https://micpy-my.sharepoint.com/:b:/g/personal/rosmery_mic_gov_py/EZMqWAoSX9FGv5YVvBrbRzkBggiEppeyaiNDITKmPZ2-DQ?e=pPT1nb</t>
  </si>
  <si>
    <t>EMPRESAS CREADAS</t>
  </si>
  <si>
    <t>https://micpy-my.sharepoint.com/:b:/g/personal/rosmery_mic_gov_py/EQjcH3Uh1NhEqRxFsFrJD_QBMEAUI4VwR5UfbNcgdmWjQQ?e=Jacijr</t>
  </si>
  <si>
    <t>EMPRESAS FORMALIZADAS</t>
  </si>
  <si>
    <t>https://micpy-my.sharepoint.com/:b:/g/personal/rosmery_mic_gov_py/EcGeS4UKph9JsD4eAi0uvC4B0rZmHL_GqPBXMeTugWBM9Q?e=yoKclS</t>
  </si>
  <si>
    <t>INCREMENTO DE VENTAS</t>
  </si>
  <si>
    <t>https://micpy-my.sharepoint.com/:b:/g/personal/rosmery_mic_gov_py/EV1oq8ylpQVCjqLasbMx77oBj-SzwQ6azrLdXcii6E_pYA?e=gwi1OW</t>
  </si>
  <si>
    <t>INYECCION DE CAPITAL</t>
  </si>
  <si>
    <t>https://micpy-my.sharepoint.com/:b:/g/personal/rosmery_mic_gov_py/ET97M7S73AZCp8pRcGsc4ycBJCBEMenPIIri0xnZTovwTA?e=0PvBww</t>
  </si>
  <si>
    <t>CREACION DE EMPLEO</t>
  </si>
  <si>
    <t>https://micpy-my.sharepoint.com/:b:/g/personal/rosmery_mic_gov_py/ETUIU0ub6rNEvHm2wIDA3wIBzPlLmNW4cKJqeiA70PkGqg?e=kXMlFr</t>
  </si>
  <si>
    <t>Desarrollar proyectos que contemplen plan de capacitación y capital semilla a través de alianzas estratégicas con el sector privado.</t>
  </si>
  <si>
    <t>Gestionar Alianzas Estratégicas (Promoción de la iniciativa privada Art. 17 Ley, art. 14 y 15 Dto.)</t>
  </si>
  <si>
    <t>Micro, pequeñas y medianas empresas del País, que representan más del 97% del tejido empresarial.</t>
  </si>
  <si>
    <t>https://micpy-my.sharepoint.com/:b:/g/personal/rosmery_mic_gov_py/EThzVcChFZRFuyVAMf4l39gB5bT-O8Y8TB_r85OYW0Qs1A?e=x0pg7X</t>
  </si>
  <si>
    <t>El Régimen de Maquila y la Ley 60/90 son instrumentos sumamente importantes para la atracción de inversión extranjera directa como así también para incentivar la inversión de capital local. Las estadísticas de los últimos años demuestran el impacto que ambos instrumentos han tenido en la economía nacional con el incrementando la inversión en bienes de capital y con el aumento de la mano de obra empleada.</t>
  </si>
  <si>
    <t>ANEXO ESTADISTICO MIC – .::MIC::.</t>
  </si>
  <si>
    <t>Todos los países establecen Políticas de Compras Públicas con las cuales garantizar una provisión adecuada de bienes y servicios al Estado, y a la vez también, asegurar una participación adecuada de empresas locales en los procesos licitatorios. La Emisión del Certificado de Producto y Empleo Nacional constituye un instrumento fundamental para el logro de esta Política.</t>
  </si>
  <si>
    <t>INFORME DE AVANCE DE METAS MENSUAL</t>
  </si>
  <si>
    <t xml:space="preserve">Publicado a falta de calificación </t>
  </si>
  <si>
    <t>Pendiente calificación CGR</t>
  </si>
  <si>
    <t>https://www.mic.gov.py/ley-no-5-282-2014/</t>
  </si>
  <si>
    <t>Todas las empresas nacionales registradas en el RIEL y en REPSE</t>
  </si>
  <si>
    <t>Todos los establecimientos industriales del pais</t>
  </si>
  <si>
    <t>Todos los establecimientos industriales del pais registrados en el RIEL</t>
  </si>
  <si>
    <t>Materia prima – estadísticas – .::MIC::.</t>
  </si>
  <si>
    <t>*</t>
  </si>
  <si>
    <t>NO SE CUENTA CON REPORTES DEL 1ER TRIMESTRE 2025</t>
  </si>
  <si>
    <t xml:space="preserve">Todos los inversionistas nacionales y extranjeros que deseen invertir en el Paraguay </t>
  </si>
  <si>
    <t>Estadísticas 60/90 – .::MIC::.</t>
  </si>
  <si>
    <t>potenciales empresarios, profesionales, otros</t>
  </si>
  <si>
    <t xml:space="preserve">OBS: datos correspondientes a enero y febrero </t>
  </si>
  <si>
    <t>potenciales inversionistas extranjeros</t>
  </si>
  <si>
    <t xml:space="preserve">Alcance  Nacional </t>
  </si>
  <si>
    <t>ESTADISTICAS MAQUILA – .::MIC::.</t>
  </si>
  <si>
    <t>AVANCE DE METAS 2025</t>
  </si>
  <si>
    <t>Certificados de Producto y Empleo Nacional</t>
  </si>
  <si>
    <t>Acceso margen de preferencia  del 40% en Licitaciones Publicas Nacionales</t>
  </si>
  <si>
    <t>Constancias de Registro Industrial en Linea RIEL</t>
  </si>
  <si>
    <t>Registro de Nuevas Industrias , para acceder a beneficios del MIC</t>
  </si>
  <si>
    <t>Solicitudes de Importacion de Materias Primas Dto. 11771/00</t>
  </si>
  <si>
    <t>Arancel aduanero cero para importaciones de Materias Primas e insumos según Dcrto 11771/00</t>
  </si>
  <si>
    <t>Solicitud de Importacion de Materias Primas Politica Automotriz Ley 4838</t>
  </si>
  <si>
    <t>Aranceles preferenciales  para ensambladoras de vehiculos conforme a la LEY 4838</t>
  </si>
  <si>
    <t>Aprobacion de proyectos de inversion de la Ley 60/90</t>
  </si>
  <si>
    <t>Incentivos fiscales para proyectos de inversion</t>
  </si>
  <si>
    <t>SUACE</t>
  </si>
  <si>
    <t>Apertura de nuevas empresas jurídicas</t>
  </si>
  <si>
    <t>EMISIÓN DE CONSTANCIA DEL INVERSIONISTA EXTRANJERO</t>
  </si>
  <si>
    <t xml:space="preserve">Verificación, seguimiento y control a las industrias beneficiadas con los incentivos entregados(destino y uso)
</t>
  </si>
  <si>
    <t>Monto de Exportaciones bajo el Régimen de Maquila (En millones de US$)</t>
  </si>
  <si>
    <t>Fortalecer Sectores económicos (industriales, comercios y de servicios) que apunten a diversificar la oferta exportable.</t>
  </si>
  <si>
    <t>Empresas industriales beneficiadas con los incentivos, verificadas.</t>
  </si>
  <si>
    <t>Monto de Inversiones bajo el Régimen de 60.90 y Maquila (En millones de US$)</t>
  </si>
  <si>
    <t>Empleos vinculado a las inversiones  bajo el Régimen de 60.90 y Maquila</t>
  </si>
  <si>
    <r>
      <t xml:space="preserve">3.5 Contrataciones realizadas.
</t>
    </r>
    <r>
      <rPr>
        <b/>
        <u/>
        <sz val="14"/>
        <color rgb="FF7030A0"/>
        <rFont val="Garamond"/>
        <family val="1"/>
      </rPr>
      <t>3.5 Tembijoguapyrã Jejapopyre</t>
    </r>
  </si>
  <si>
    <r>
      <t xml:space="preserve">ID
</t>
    </r>
    <r>
      <rPr>
        <b/>
        <sz val="12"/>
        <color rgb="FF7030A0"/>
        <rFont val="Garamond"/>
        <family val="1"/>
      </rPr>
      <t>Mba'ékuaarã</t>
    </r>
  </si>
  <si>
    <r>
      <t xml:space="preserve">Objeto.
</t>
    </r>
    <r>
      <rPr>
        <b/>
        <sz val="12"/>
        <color rgb="FF7030A0"/>
        <rFont val="Garamond"/>
        <family val="1"/>
      </rPr>
      <t>Mba'e / Pururepy</t>
    </r>
  </si>
  <si>
    <r>
      <t xml:space="preserve">Fecha de Contrato.
</t>
    </r>
    <r>
      <rPr>
        <b/>
        <sz val="12"/>
        <color rgb="FF7030A0"/>
        <rFont val="Garamond"/>
        <family val="1"/>
      </rPr>
      <t>Ñe'ẽme'ẽ Arange.</t>
    </r>
  </si>
  <si>
    <r>
      <t xml:space="preserve">Valor del Contrato.
</t>
    </r>
    <r>
      <rPr>
        <b/>
        <sz val="12"/>
        <color rgb="FF7030A0"/>
        <rFont val="Garamond"/>
        <family val="1"/>
      </rPr>
      <t>Ñe'ẽme'ẽ Repykue</t>
    </r>
  </si>
  <si>
    <r>
      <t xml:space="preserve">Proveedor Adjudicado.
</t>
    </r>
    <r>
      <rPr>
        <b/>
        <sz val="12"/>
        <color rgb="FF7030A0"/>
        <rFont val="Garamond"/>
        <family val="1"/>
      </rPr>
      <t xml:space="preserve">Mba'erepyme'ẽhára Ojeiporavova'ekue </t>
    </r>
  </si>
  <si>
    <r>
      <t xml:space="preserve">Estado (Ejecución - Finiquitado).
</t>
    </r>
    <r>
      <rPr>
        <b/>
        <sz val="12"/>
        <color rgb="FF7030A0"/>
        <rFont val="Garamond"/>
        <family val="1"/>
      </rPr>
      <t>Oĩháicha (Ojejapo - oñemohu'ãma)</t>
    </r>
  </si>
  <si>
    <r>
      <t xml:space="preserve">Enlace DNCP.
</t>
    </r>
    <r>
      <rPr>
        <b/>
        <sz val="12"/>
        <color rgb="FF7030A0"/>
        <rFont val="Garamond"/>
        <family val="1"/>
      </rPr>
      <t>DNCP Joajuha.</t>
    </r>
  </si>
  <si>
    <t>N/A</t>
  </si>
  <si>
    <t>Propuesta de un portafolio de nuevas industrias para atracción de inversiones</t>
  </si>
  <si>
    <t>81.0000,00 U$D</t>
  </si>
  <si>
    <t>McKinsey &amp; Company PUB SRL</t>
  </si>
  <si>
    <t>En ejecución</t>
  </si>
  <si>
    <t>Especialista Senior en Inversiones</t>
  </si>
  <si>
    <t>157.500.000 Gs.</t>
  </si>
  <si>
    <t>Sebastian Gorostiaga</t>
  </si>
  <si>
    <t>Especialista Senior en Exportaciones</t>
  </si>
  <si>
    <t>107.800.000 Gs.</t>
  </si>
  <si>
    <t>Jin Kyoun Kin</t>
  </si>
  <si>
    <t>SERVIVIO DE FUMIGACIÓN - CONTRABO ABIERTO PLURIANUAL, AD REFERENDUM AL PGN 2025</t>
  </si>
  <si>
    <t xml:space="preserve">Sin contrato </t>
  </si>
  <si>
    <t>₲ 17.274.792</t>
  </si>
  <si>
    <t>COMPLEMENTA SRL</t>
  </si>
  <si>
    <t>Pendiente de firma de contrato</t>
  </si>
  <si>
    <t>https://www.contrataciones.gov.py/licitaciones/adjudicacion/1eff5352-20b0-6f48-ae52-45df007894ed/resumen-adjudicacion.html#proveedores</t>
  </si>
  <si>
    <t>MANTENIMIENTO Y REPARACIÓN DE VEHICULOS HIBRIDOS Y ELECTRICOS – CONTRATO ABIERTO PLURIANIAL</t>
  </si>
  <si>
    <t xml:space="preserve">Desierto </t>
  </si>
  <si>
    <t>Desierto</t>
  </si>
  <si>
    <t>https://www.contrataciones.gov.py/licitaciones/convocatoria/1efde5cc-a4b7-6d7c-9e1f-65740bc950e3.html</t>
  </si>
  <si>
    <t>ADQUISICIÓN DE TONER</t>
  </si>
  <si>
    <t>₲ 35.201.391</t>
  </si>
  <si>
    <t>DATA SYSTEMS S.A.E.C.A.</t>
  </si>
  <si>
    <t>https://www.contrataciones.gov.py/licitaciones/convocatoria/1ef92db2-3165-6170-812e-b3f20f615d8a.html</t>
  </si>
  <si>
    <t>SERVICIO DE LAVADO DE VEHICULOS - CONTRATO ABIERTO PLURIANUAL</t>
  </si>
  <si>
    <t>Proceso de Evaluación</t>
  </si>
  <si>
    <t>https://www.contrataciones.gov.py/licitaciones/convocatoria/1ef9c316-e7be-68aa-8b97-d3958799d6f7.html</t>
  </si>
  <si>
    <t>CONTRATACIÓN DE SEGURO MÉDICO INSTITUCIONAL</t>
  </si>
  <si>
    <t>https://www.contrataciones.gov.py/licitaciones/convocatoria/1efe9408-a875-6172-b84a-8b15bba14836.html</t>
  </si>
  <si>
    <t>SERVICIO DE LIMPIEZA INTEGRAL</t>
  </si>
  <si>
    <t xml:space="preserve">Llamado en Ejecucion </t>
  </si>
  <si>
    <t>https://www.contrataciones.gov.py/licitaciones/convocatoria/1efed487-d293-6444-b82a-418387e0e6de.html</t>
  </si>
  <si>
    <t>ADQUISICIÓN DE PASAJES AÉREOS</t>
  </si>
  <si>
    <t>DISCOVERY TRAVEL SA</t>
  </si>
  <si>
    <t xml:space="preserve">Adjudicado </t>
  </si>
  <si>
    <t>https://www.contrataciones.gov.py/convenios-marco/convenio/415212-incorporacion-pasajes-aereos-tienda-virtual.html#compras_convenio</t>
  </si>
  <si>
    <t>BOARDING PASS SA</t>
  </si>
  <si>
    <t>COMPAÑIA MARITIMA PARAGUAYA S.A.</t>
  </si>
  <si>
    <t> COMPAÑIA MARITIMA PARAGUAYA S.A.</t>
  </si>
  <si>
    <t> 430577</t>
  </si>
  <si>
    <t>SERVICIO DE EMISION DE CERTIFICADO CUALIFICADO (FIRMA ELECTRONICA) CON TOKEN Y RA MOVIL</t>
  </si>
  <si>
    <t>DOCUMENTA SOCIEDAD ANONIMA</t>
  </si>
  <si>
    <t>https://www.contrataciones.gov.py/convenios-marco/convenio/430577-suministro-certificados-dispositivos-cualificados-estado-paraguayo.html#compras_convenio</t>
  </si>
  <si>
    <t>COMPAÑIA MARITIMA PARAGUAYA S.A</t>
  </si>
  <si>
    <t> COMPAÑIA MARITIMA PARAGUAYA S.A</t>
  </si>
  <si>
    <t>SERVI TRAVEL S.A.</t>
  </si>
  <si>
    <t>DIANA LORENA CABELLO ORTUZAR</t>
  </si>
  <si>
    <t>DISCOVER PARAGUAY</t>
  </si>
  <si>
    <t>ADQUISICIÓN DE MUEBLES CON CRITERIOS DE SOSTENIBILIDAD</t>
  </si>
  <si>
    <t>LAS AMERICAS SRL</t>
  </si>
  <si>
    <t>https://www.contrataciones.gov.py/convenios-marco/convenio/387663-adquisicion-muebles-criterios-sustentabilidad.html#compras_convenio</t>
  </si>
  <si>
    <r>
      <t xml:space="preserve">3.6 Ejecución Financiera.
</t>
    </r>
    <r>
      <rPr>
        <b/>
        <u/>
        <sz val="14"/>
        <color rgb="FF7030A0"/>
        <rFont val="Garamond"/>
        <family val="1"/>
      </rPr>
      <t>3.6 Tetãviru Jeporu.</t>
    </r>
  </si>
  <si>
    <r>
      <t xml:space="preserve">Objeto de Gasto.
</t>
    </r>
    <r>
      <rPr>
        <b/>
        <sz val="12"/>
        <color rgb="FF7030A0"/>
        <rFont val="Garamond"/>
        <family val="1"/>
      </rPr>
      <t>Pururepy Mohendaha</t>
    </r>
    <r>
      <rPr>
        <b/>
        <sz val="12"/>
        <color theme="1"/>
        <rFont val="Garamond"/>
        <family val="1"/>
      </rPr>
      <t xml:space="preserve">
 </t>
    </r>
  </si>
  <si>
    <r>
      <t xml:space="preserve">Presupuestado.
</t>
    </r>
    <r>
      <rPr>
        <b/>
        <sz val="12"/>
        <color rgb="FF7030A0"/>
        <rFont val="Garamond"/>
        <family val="1"/>
      </rPr>
      <t xml:space="preserve">Viru jeporurã </t>
    </r>
  </si>
  <si>
    <r>
      <t xml:space="preserve">Ejecutado.
</t>
    </r>
    <r>
      <rPr>
        <b/>
        <sz val="12"/>
        <color rgb="FF7030A0"/>
        <rFont val="Garamond"/>
        <family val="1"/>
      </rPr>
      <t>Ojeporúmava</t>
    </r>
  </si>
  <si>
    <r>
      <t xml:space="preserve">Saldos.
</t>
    </r>
    <r>
      <rPr>
        <b/>
        <sz val="12"/>
        <color rgb="FF7030A0"/>
        <rFont val="Garamond"/>
        <family val="1"/>
      </rPr>
      <t>Viru hembýva</t>
    </r>
  </si>
  <si>
    <r>
      <t xml:space="preserve">Evidencia (Enlace Ley 5189).
</t>
    </r>
    <r>
      <rPr>
        <b/>
        <sz val="12"/>
        <color rgb="FF7030A0"/>
        <rFont val="Garamond"/>
        <family val="1"/>
      </rPr>
      <t>Techaukapy (Léi 5189 Joajuha)</t>
    </r>
  </si>
  <si>
    <t>SERVICIOS PERSONALES</t>
  </si>
  <si>
    <t>https://drive.google.com/file/d/1xAyXRzMjCZ9gM5J_BhyP-0rGJJ3EOjjj/view?usp=sharing</t>
  </si>
  <si>
    <t>Sueldos</t>
  </si>
  <si>
    <t>Gastos de Representación</t>
  </si>
  <si>
    <t>Aguinaldos</t>
  </si>
  <si>
    <t>Gastos de Residencia</t>
  </si>
  <si>
    <t>Remuneración Extraordinaria</t>
  </si>
  <si>
    <t>Remuneración Adicional</t>
  </si>
  <si>
    <t>Subsidio Familiar</t>
  </si>
  <si>
    <t>Bonificaciones</t>
  </si>
  <si>
    <t xml:space="preserve">Gratif. por Servicios Especiales </t>
  </si>
  <si>
    <t>Jornales</t>
  </si>
  <si>
    <t>Honorarios Profesionales</t>
  </si>
  <si>
    <t>Sueldos - Agregados Comerciales</t>
  </si>
  <si>
    <t>Gastos de Representación - Agregados Comerciales</t>
  </si>
  <si>
    <t>Aguinaldos - Agregados Comerciales</t>
  </si>
  <si>
    <t>Otros Gastos del Personal</t>
  </si>
  <si>
    <t>SERVICIOS NO PERSONALES</t>
  </si>
  <si>
    <t>Energia Electrica</t>
  </si>
  <si>
    <t>Agua</t>
  </si>
  <si>
    <t>Telefonos, Telefax y Otros Servicios de Telecomunicaciones</t>
  </si>
  <si>
    <t>Correos y Otros Servicios Postales</t>
  </si>
  <si>
    <t>Transporte</t>
  </si>
  <si>
    <t>Almacenaje</t>
  </si>
  <si>
    <t>Transporte de Personas</t>
  </si>
  <si>
    <t>Pasajes</t>
  </si>
  <si>
    <t>Viáticos y Movilidad</t>
  </si>
  <si>
    <t>Gastos de Traslado</t>
  </si>
  <si>
    <t>Mant. y Rep. Menores de Edificios y Locales</t>
  </si>
  <si>
    <t>Mant. y Rep. Menores de Maquinarias</t>
  </si>
  <si>
    <t>Mant. y Rep. Menores de Equipos de Transporte</t>
  </si>
  <si>
    <t>Servicio de Limpieza, aseo y fumigación</t>
  </si>
  <si>
    <t>Mant. y Rep. Menores de Instalaciones</t>
  </si>
  <si>
    <t xml:space="preserve">Otros mant. y Rep. Menores </t>
  </si>
  <si>
    <t>Alquiler de Edificios y Locales</t>
  </si>
  <si>
    <t>Alquiler de Maquinas y Equipos</t>
  </si>
  <si>
    <t>Derechos de Bienes Intangibles</t>
  </si>
  <si>
    <t>De Informática y Sistemas Computarizados</t>
  </si>
  <si>
    <t>Imprenta, Publicaciones y Reproducciones</t>
  </si>
  <si>
    <t>Servicios Bancarios</t>
  </si>
  <si>
    <t>Primas y Gastos de Seguro</t>
  </si>
  <si>
    <t>Publicidad y Propaganga</t>
  </si>
  <si>
    <t>Consultorias, Asesorias e Investigaciones</t>
  </si>
  <si>
    <t>Servicios de Comunicación</t>
  </si>
  <si>
    <t>Servicios Técnicos y Profesionales varios</t>
  </si>
  <si>
    <t>Servicios de Seguro Medico</t>
  </si>
  <si>
    <t>Servicio de Ceremonial</t>
  </si>
  <si>
    <t>Servicio de Catering</t>
  </si>
  <si>
    <t>Servicios en General</t>
  </si>
  <si>
    <t>Capacitación del Personal del Estado</t>
  </si>
  <si>
    <t>BIENES DE CONSUMO E INSUMOS</t>
  </si>
  <si>
    <t>Alimentos para Personas</t>
  </si>
  <si>
    <t>Papel de Escritorio y Carton</t>
  </si>
  <si>
    <t>Productos de Artes Graficas</t>
  </si>
  <si>
    <t>Productos de Papel y Carton</t>
  </si>
  <si>
    <t>Libros, Revistas y Periódicos</t>
  </si>
  <si>
    <t>Elementos de Limpieza</t>
  </si>
  <si>
    <t>Utiles de Escritorio, Oficiona y Enseres</t>
  </si>
  <si>
    <t>Utiles y Materiales Electricos</t>
  </si>
  <si>
    <t>Utensilios de Cocina y Comedor</t>
  </si>
  <si>
    <t>Productos de Vidrio, Loza y Porcenala</t>
  </si>
  <si>
    <t>Repuestos y Accesorios menores</t>
  </si>
  <si>
    <t>Elementos y Utiles Diversos</t>
  </si>
  <si>
    <t xml:space="preserve">Compuestos Químicos </t>
  </si>
  <si>
    <t>Productos Farmacéuticos y Medicinales</t>
  </si>
  <si>
    <t>Insecticidas, Fumigantes y otros</t>
  </si>
  <si>
    <t>Tintas, Pinturas y Colorantes</t>
  </si>
  <si>
    <t>Utiles y Materiales Medico-Quirurgicos</t>
  </si>
  <si>
    <t>Combustibles</t>
  </si>
  <si>
    <t>Artículos de Caucho</t>
  </si>
  <si>
    <t>Cubiertas y Camaras de Aire</t>
  </si>
  <si>
    <t>Estructuras Metalicas Acabadas</t>
  </si>
  <si>
    <t>Herramientas Menores</t>
  </si>
  <si>
    <t>Materiales de Seguridad y Adiestramiento</t>
  </si>
  <si>
    <t>Artículos de Plástico</t>
  </si>
  <si>
    <t>Productos e Insumos Metalicos</t>
  </si>
  <si>
    <t>Productos e Insumos no Metalicos</t>
  </si>
  <si>
    <t>Bienes de Consumo varios</t>
  </si>
  <si>
    <t>INVERSIÓN FÍSICA</t>
  </si>
  <si>
    <t>Construcciones de Obras de Uso Institucional</t>
  </si>
  <si>
    <t>Equipos de Comunicación y Señalamiento</t>
  </si>
  <si>
    <t>Equipos de Transporte</t>
  </si>
  <si>
    <t>Herramientas, Aparatos e Instumentos en General</t>
  </si>
  <si>
    <t>Adquisición de Muebles y Enseres</t>
  </si>
  <si>
    <t>Adquisición de Equipos de Oficina</t>
  </si>
  <si>
    <t>Adquisición de Equipos de Computación</t>
  </si>
  <si>
    <t>Activos Intangibles</t>
  </si>
  <si>
    <t>TRANSFERENCIAS</t>
  </si>
  <si>
    <t>Transferencias Consolidables de al Adm. Central a Ent. Desc.</t>
  </si>
  <si>
    <t xml:space="preserve">Becas </t>
  </si>
  <si>
    <t>Aporte a Inst. sin fines de lucro</t>
  </si>
  <si>
    <t>Otras Transf. Corrientes</t>
  </si>
  <si>
    <t>Transferencias Corrientes al Sector Externo</t>
  </si>
  <si>
    <t>Transf. a Represent. Diplomaticas y Consulares</t>
  </si>
  <si>
    <t>Transf. Al Sector Privado Empresarial</t>
  </si>
  <si>
    <t>Transf. De Capital al Sector Privado varias</t>
  </si>
  <si>
    <t>OTROS GASTOS</t>
  </si>
  <si>
    <t>Pago de Impuestos, Tasas y Gastos Judiciales</t>
  </si>
  <si>
    <t>Devolución de Impuestos y Otros Ingresos</t>
  </si>
  <si>
    <t>Total:</t>
  </si>
  <si>
    <t> </t>
  </si>
  <si>
    <r>
      <t xml:space="preserve">5- PARTICIPACIÓN CIUDADANA.
</t>
    </r>
    <r>
      <rPr>
        <b/>
        <u/>
        <sz val="14"/>
        <color rgb="FF7030A0"/>
        <rFont val="Garamond"/>
        <family val="1"/>
      </rPr>
      <t>5- TETÃYGUÁRA JEROIKE</t>
    </r>
  </si>
  <si>
    <r>
      <t xml:space="preserve">5.1. Canales de Participación Ciudadana existentes a la fecha.
</t>
    </r>
    <r>
      <rPr>
        <b/>
        <u/>
        <sz val="14"/>
        <color rgb="FF7030A0"/>
        <rFont val="Garamond"/>
        <family val="1"/>
      </rPr>
      <t xml:space="preserve">5.1- TENDA TETÃYGUÁRA REMIANDU ÑEMOĜUAHĒRÃ KO'ÁG̃A MEVE OJEGUEREKÓVA </t>
    </r>
  </si>
  <si>
    <r>
      <t xml:space="preserve">N° </t>
    </r>
    <r>
      <rPr>
        <b/>
        <sz val="12"/>
        <color rgb="FF7030A0"/>
        <rFont val="Garamond"/>
        <family val="1"/>
      </rPr>
      <t>Ppy</t>
    </r>
  </si>
  <si>
    <r>
      <t xml:space="preserve">Denominación.
</t>
    </r>
    <r>
      <rPr>
        <b/>
        <sz val="12"/>
        <color rgb="FF7030A0"/>
        <rFont val="Garamond"/>
        <family val="1"/>
      </rPr>
      <t>Téra.</t>
    </r>
  </si>
  <si>
    <r>
      <t xml:space="preserve">Dependencia Responsable del Canal de Participación
</t>
    </r>
    <r>
      <rPr>
        <b/>
        <sz val="12"/>
        <color rgb="FF7030A0"/>
        <rFont val="Garamond"/>
        <family val="1"/>
      </rPr>
      <t>Temimoĩmby vore oĩva oñemog̃uahẽ hag̃ua tetãyguára remiandu.</t>
    </r>
  </si>
  <si>
    <r>
      <t xml:space="preserve">Evidencia (Página Web, Buzón de SQR, Etc.).
</t>
    </r>
    <r>
      <rPr>
        <b/>
        <sz val="12"/>
        <color rgb="FF7030A0"/>
        <rFont val="Garamond"/>
        <family val="1"/>
      </rPr>
      <t>Techaukapy (Página Web, Buzón de SQR, Etc.)</t>
    </r>
  </si>
  <si>
    <t>2 REUNIONES GMC; 2 REUNIONES CCM , 3 SGT N° 3, 1 SGTN°12.</t>
  </si>
  <si>
    <t>Reuniones de Negociación en el marco del Tratado de MERCOSUR.</t>
  </si>
  <si>
    <t xml:space="preserve">Reuniones según temas sectoriales a ser tratados en las negociaciones internacionales, en el ámbito del GMC, la CCM ,SGTN°3,SGTN°12, para la negoción de  aranceles  acuerdos,normas y reglamentos tecnico de evaluacion de la conformidad. </t>
  </si>
  <si>
    <t>Viceministro de Industria - Dirección General de Política Industrial.</t>
  </si>
  <si>
    <t>Evidencia DGPI 1er trimestre 2025.pdf</t>
  </si>
  <si>
    <t>2 REUNIONES</t>
  </si>
  <si>
    <t>Reuniones de Negociación en el ámbito del MERCOSUR con otros países.</t>
  </si>
  <si>
    <t>Reuniones de Negociación con Emiratos Arabes Unidos y Japón para la negociación de acuerdos.</t>
  </si>
  <si>
    <t xml:space="preserve">1 REUNIÓN </t>
  </si>
  <si>
    <t xml:space="preserve">Reuniones  de Negociación en el marco del Tratado de  MERCOSUR - Perú. </t>
  </si>
  <si>
    <t>Reunión con Perú para la revisión de las Reglas de Origen.</t>
  </si>
  <si>
    <t xml:space="preserve">Sitio web </t>
  </si>
  <si>
    <t>Sitio web institucional que disponibiliza información relativa a los servicios de certificación y comercio electrónico</t>
  </si>
  <si>
    <t>Dirección General de Comercio Electrónico</t>
  </si>
  <si>
    <t>www.acraiz.gov.py</t>
  </si>
  <si>
    <t>correo electrónico</t>
  </si>
  <si>
    <t xml:space="preserve">correo electrónico institucional disponible como canal de comunicación oficial con la ciudadanía </t>
  </si>
  <si>
    <t>info-dgce@mic.gov.py</t>
  </si>
  <si>
    <t xml:space="preserve">correo electrónico institucional (reclamos) disponible como canal de comunicación oficial con la ciudadanía  </t>
  </si>
  <si>
    <t>reclamo-dgce@mic.gov.py</t>
  </si>
  <si>
    <t>Portal de Servicios MIPYMES</t>
  </si>
  <si>
    <t>Portal web de promoción y difusión de servicios y oportunidades enfocadas a las mipymes y generadas desde el MIC y entidades aliadas.</t>
  </si>
  <si>
    <t>Dirección General de Capacitación en Gestión y Asistencia Técnica / Dirección General de Información</t>
  </si>
  <si>
    <t>https://www.mipymes.gov.py/sbdc/</t>
  </si>
  <si>
    <t>Plataforma de Capacitación a Distancia - Arandú Renda</t>
  </si>
  <si>
    <t>Plataforma de Capacitación a Distancia «Arandú Renda»  dirigido a MIPYMES y Emprendedores a fin de fortalecer sus capacidades empresariales a través de cursos y seminarios vistuales.</t>
  </si>
  <si>
    <t>Dirección General de Capacitación en Gestión y Asistencia Técnica</t>
  </si>
  <si>
    <t>https://campus.mitic.gov.py/login/index.php</t>
  </si>
  <si>
    <t>Redes Sociales Oficiales del MIC</t>
  </si>
  <si>
    <t>Promoción y difusión de capacitaciones, actividades y casos de éxito, generadas para incentivar la utilización de los servicios gratuitos a través de los Centros de Desarrollo Empresarial del MIC, enfocados a las MIPYMES.</t>
  </si>
  <si>
    <t>https://www.facebook.com/share/p/18jEzJTVX3/</t>
  </si>
  <si>
    <t>Portal de Servicios MIPYMES - Contactos Institucionales</t>
  </si>
  <si>
    <t>Espacios de contacto vía correo electrónico institucional disponibles y otros datos, como canal de comunicación oficial de la ciudadanía con los servidores públicos.</t>
  </si>
  <si>
    <t>Dirección General de Información</t>
  </si>
  <si>
    <t>https://www.mipymes.gov.py/contacto/
https://www.mipymes.gov.py/oficinas-regionales-del-mic/</t>
  </si>
  <si>
    <t xml:space="preserve">Difusion sobre internacionalización y compras publicas </t>
  </si>
  <si>
    <t>Espacios concedido por los medios de comunicación para visibilizar las acciones en el marco de acceso a mercados nacionales e internacionales para las mipymes</t>
  </si>
  <si>
    <t>https://micpy-my.sharepoint.com/:b:/g/personal/nflecha_mic_gov_py/EXAXJ_ROicNCpglHwKA6nfIBScPVMCnM9i68-AUBsATEvQ?e=t4k8Wq</t>
  </si>
  <si>
    <t>https://www.facebook.com/share/p/19MCMGCuwR/</t>
  </si>
  <si>
    <t>https://www.facebook.com/share/r/14bd625QSJ/</t>
  </si>
  <si>
    <t>Red social</t>
  </si>
  <si>
    <t>Twitter</t>
  </si>
  <si>
    <t>REDIEX</t>
  </si>
  <si>
    <t xml:space="preserve">https://twitter.com/REDIEXParaguay
</t>
  </si>
  <si>
    <t>LinkedIn</t>
  </si>
  <si>
    <t xml:space="preserve">https://www.linkedin.com/company/rediexpy/ 
</t>
  </si>
  <si>
    <t>Instagram</t>
  </si>
  <si>
    <t xml:space="preserve">https://www.instagram.com/rediex_paraguay/ 
</t>
  </si>
  <si>
    <t>Facebook</t>
  </si>
  <si>
    <t xml:space="preserve">https://www.facebook.com/rediexpy 
</t>
  </si>
  <si>
    <t>Página Web</t>
  </si>
  <si>
    <t>Online</t>
  </si>
  <si>
    <t xml:space="preserve">www.rediex.gov.py
</t>
  </si>
  <si>
    <t xml:space="preserve">Línea baja </t>
  </si>
  <si>
    <t>021 616 3600</t>
  </si>
  <si>
    <t>email para solicitudes de información</t>
  </si>
  <si>
    <t xml:space="preserve">info@rediex.gov.py </t>
  </si>
  <si>
    <t xml:space="preserve">Página Web- Paraguay  Export </t>
  </si>
  <si>
    <t>Paraguay Export</t>
  </si>
  <si>
    <t xml:space="preserve">https://paraguayexport.gov.py/ 
</t>
  </si>
  <si>
    <r>
      <t xml:space="preserve">5.2. Participación y difusión en idioma Guaraní.
</t>
    </r>
    <r>
      <rPr>
        <b/>
        <sz val="14"/>
        <color rgb="FF7030A0"/>
        <rFont val="Garamond"/>
        <family val="1"/>
      </rPr>
      <t>5.2. Jeroike ha Ñemyasãi  Guarani Ñe'ẽme.</t>
    </r>
  </si>
  <si>
    <r>
      <t xml:space="preserve">Producto (actividades, materiales, insumos, etc)
</t>
    </r>
    <r>
      <rPr>
        <b/>
        <sz val="12"/>
        <color rgb="FF7030A0"/>
        <rFont val="Garamond"/>
        <family val="1"/>
      </rPr>
      <t>Mba'eapopyre ( Tembiapo, tembiporu ha ambue porupyrã).</t>
    </r>
  </si>
  <si>
    <r>
      <t xml:space="preserve">Fecha. </t>
    </r>
    <r>
      <rPr>
        <b/>
        <sz val="12"/>
        <color rgb="FF7030A0"/>
        <rFont val="Garamond"/>
        <family val="1"/>
      </rPr>
      <t>Arange.</t>
    </r>
  </si>
  <si>
    <r>
      <t xml:space="preserve">Enlace.
</t>
    </r>
    <r>
      <rPr>
        <b/>
        <sz val="12"/>
        <color rgb="FF7030A0"/>
        <rFont val="Garamond"/>
        <family val="1"/>
      </rPr>
      <t>Joajuha.</t>
    </r>
  </si>
  <si>
    <t>Jornadas de relevamiento de necesidades de capacitación de prestadores de servicios de sectores clave con miras al Rally de Paraguay 2025 - Capacitación sobre Comercio de Servicios.</t>
  </si>
  <si>
    <t>Actividad impulsada con el objetivo de identificar a prestadores de servicios de los sectores clave para el Rally de Paraguay 2025 y recopilar las necesidades de capacitación que estos prestadores de servicios requieren a fin de poder prepararse para prestar servicios de calidad a los participantes y visitantes del evento deportivo.</t>
  </si>
  <si>
    <t>26 al 28/02/2025</t>
  </si>
  <si>
    <t>11 al 14/03/2025</t>
  </si>
  <si>
    <r>
      <t xml:space="preserve">6- INDICADORES MISIONALES DE RENDICIÓN DE CUENTAS AL CIUDADANO.
</t>
    </r>
    <r>
      <rPr>
        <b/>
        <sz val="14"/>
        <color rgb="FF7030A0"/>
        <rFont val="Garamond"/>
        <family val="1"/>
      </rPr>
      <t>6-  TEMBIAPOTEE TECHAUKAPYRÃ</t>
    </r>
    <r>
      <rPr>
        <b/>
        <sz val="11.2"/>
        <color rgb="FF7030A0"/>
        <rFont val="Garamond"/>
        <family val="1"/>
      </rPr>
      <t xml:space="preserve">  </t>
    </r>
    <r>
      <rPr>
        <b/>
        <sz val="14"/>
        <color rgb="FF7030A0"/>
        <rFont val="Garamond"/>
        <family val="1"/>
      </rPr>
      <t>TEMBIAPO JEHECHAUKARÃ TETÃYGUÁRAPE</t>
    </r>
    <r>
      <rPr>
        <b/>
        <sz val="14"/>
        <color rgb="FF00B050"/>
        <rFont val="Garamond"/>
        <family val="1"/>
      </rPr>
      <t xml:space="preserve">  </t>
    </r>
  </si>
  <si>
    <r>
      <t xml:space="preserve">6.1- Indicadores Misionales Identificados.
</t>
    </r>
    <r>
      <rPr>
        <b/>
        <sz val="13"/>
        <color rgb="FF7030A0"/>
        <rFont val="Garamond"/>
        <family val="1"/>
      </rPr>
      <t xml:space="preserve">6.1- Tembiapotee </t>
    </r>
    <r>
      <rPr>
        <b/>
        <sz val="14"/>
        <color rgb="FF7030A0"/>
        <rFont val="Garamond"/>
        <family val="1"/>
      </rPr>
      <t>Techaukapyrã Ojehechakuaáva.</t>
    </r>
  </si>
  <si>
    <r>
      <t xml:space="preserve">Cantidad de indicadores.
</t>
    </r>
    <r>
      <rPr>
        <b/>
        <sz val="12"/>
        <color rgb="FF7030A0"/>
        <rFont val="Garamond"/>
        <family val="1"/>
      </rPr>
      <t>Techaukapyrã</t>
    </r>
    <r>
      <rPr>
        <b/>
        <sz val="9.6"/>
        <color rgb="FF7030A0"/>
        <rFont val="Garamond"/>
        <family val="1"/>
      </rPr>
      <t xml:space="preserve"> Papapy.</t>
    </r>
  </si>
  <si>
    <r>
      <t xml:space="preserve">Descripción del Indicador misional.
</t>
    </r>
    <r>
      <rPr>
        <b/>
        <sz val="11"/>
        <color rgb="FF7030A0"/>
        <rFont val="Garamond"/>
        <family val="1"/>
      </rPr>
      <t xml:space="preserve"> Tembiapotee Techaukapyrã Ñemyesakã</t>
    </r>
  </si>
  <si>
    <r>
      <t xml:space="preserve">Enlace.
</t>
    </r>
    <r>
      <rPr>
        <b/>
        <sz val="12"/>
        <color rgb="FF7030A0"/>
        <rFont val="Garamond"/>
        <family val="1"/>
      </rPr>
      <t>Joajuha</t>
    </r>
  </si>
  <si>
    <t>1.2.1.6 Acompañamiento a delegaciones oficiales en reuniones, rueda de negocios y actividades similares. Atención a empresarios interesados.</t>
  </si>
  <si>
    <t>PEI SSEI - AVANCES 2023.xlsx</t>
  </si>
  <si>
    <t>1.2.1.7 Identificar nuevos sectores Maquiladores</t>
  </si>
  <si>
    <t>1.2.2.1 Interacción inter institucional para lograr la correcta aplicación de los beneficios del régimen Maquila</t>
  </si>
  <si>
    <t>1.2.2.2 Interconexión del sistema Informático entre las instituciones intervinientes en la Ley EAS</t>
  </si>
  <si>
    <t xml:space="preserve">1.2.2.3 Optimización de los procesos para facilitar y simplificar el registro de empresas de inversores </t>
  </si>
  <si>
    <t>2.4.1.1 Lanzamiento del Plan Industrial Nacional</t>
  </si>
  <si>
    <t>2.4.2.4 Generar estadísticas regionales para la visualización de las potencialidades de cada territorio. Articular y empoderar a los actores locales sobre herramientas para atracción y radicación de inversiones e industrias.</t>
  </si>
  <si>
    <t xml:space="preserve">2.4.4.1 Brindar asesoramiento acerca de la oferta exportable y realizar asistencia técnica </t>
  </si>
  <si>
    <t>2.4.4.2 Asistencia integral a las industrias / inversionistas para Mayor producción y mejores productos. Mejora de la eficacia.</t>
  </si>
  <si>
    <t>2.4.5.21 Verificación, seguimiento y control a las industrias beneficiadas con los incentivos entregados(destino y uso)</t>
  </si>
  <si>
    <t>Mipymes asistidas técnicamente</t>
  </si>
  <si>
    <t>4 empresas</t>
  </si>
  <si>
    <t xml:space="preserve">1.1.1.1 Implementación de subproyectos que brinden Servicios de Desarrollo Empresarial a las empresas paraguayas. </t>
  </si>
  <si>
    <t>https://micpy-my.sharepoint.com/:f:/g/personal/lamia_cabrera_rediex_gov_py/EkH3gCLaV8FCmmJ058NsFpYBq78s-6JM5optP7uvyPl2dw?e=ipiIuL</t>
  </si>
  <si>
    <t xml:space="preserve">4 subproyectos finalizados y pagados, que beneficiaron de manera directa a 4 empresas recibiendo apoyo economico para actividades de promocion de empresas y productos en el exterior y capacitacion de colaboradores en gestion de comercio exterior. Subproyectos finalizados y pagados:  RX 163/24: HYPERGRAIN S.A, RX 164/24: AGRICOLA KNELSEN S.A.  RX 165/24: LA MISERICORDIA S.A., RX 166/24: MAXIMO S.A.   LAS 4 EMPRESAS INTERNACIONALIZACION DE EMPRESAS Y SUS PRODUCTOS A TRAVES DE LA PARTICIPACION EN LA FERIA INTERNACIONAL DE ALIMENTOS Y BEBIDAS, SIAL, PARIS, 2024.  </t>
  </si>
  <si>
    <t>1.1.1.2 Implementación de acciones para ampliar la canasta de exportación de empresas paraguayas. Incluye:
* empresas con convenios finalizados y pagados
* empresas que han recibido apoyo económico para misiones comerciales
* empresas que han recibido capacitaciones y otros servicios financiados por el proyecto</t>
  </si>
  <si>
    <t>https://micpy-my.sharepoint.com/:f:/g/personal/lamia_cabrera_rediex_gov_py/ErrMR_FWgzBJilXReZI9cyUB4h-XAXqY6pFY5zql1T2etA?e=YEeOVZ</t>
  </si>
  <si>
    <t xml:space="preserve">6 licencias nuevas entregadas en el periodo enero - marzo 2025
</t>
  </si>
  <si>
    <t>1.1.2.2   Otorgamiento de licencias de marca país</t>
  </si>
  <si>
    <t>https://micpy-my.sharepoint.com/:f:/g/personal/lamia_cabrera_rediex_gov_py/Eply6YMDsMtBnf6OxmkVYv4BBpL9yhUjk3e20JjWWoqsbA?e=wKkK4z</t>
  </si>
  <si>
    <t>1.1.3.1  Asistencia a empresas exportadoras y potencialmente exportadoras a través de servicios de desarrollo empresarial</t>
  </si>
  <si>
    <t>https://micpy-my.sharepoint.com/:f:/g/personal/lamia_cabrera_rediex_gov_py/EplY608XcG9DvkXFOy0Cuc0BnuD6UP4gAbEIzl04tyhePA?e=OAfBmC</t>
  </si>
  <si>
    <t xml:space="preserve">1.1.6.1 Asistencia a actores públicos y privados nacionales y extranjeros a través de la elaboración de informes de inteligencia competitiva. </t>
  </si>
  <si>
    <t>https://micpy-my.sharepoint.com/:f:/g/personal/lamia_cabrera_rediex_gov_py/EkTcZrCB2nhAo5pEEzRNxroB6C-i4POoh20S9SwDZ0D0fQ?e=CPktFv</t>
  </si>
  <si>
    <t>Atención a Inversionistas y potenciales inversionistas en ventanilla</t>
  </si>
  <si>
    <t>https://micpy-my.sharepoint.com/:f:/g/personal/lamia_cabrera_rediex_gov_py/EqvXLCLkmJhClhn0FhVDzsUB34w_wRO7MmS7VAWeNXqqcw?e=nt23Gh</t>
  </si>
  <si>
    <t xml:space="preserve">Atención a Inversionistas y potenciales inversionistas a través de acciones de promoción (eventos nacionales e internacionales y/o  misiones inversas y/o directas) </t>
  </si>
  <si>
    <t>https://micpy-my.sharepoint.com/:f:/g/personal/lamia_cabrera_rediex_gov_py/EjPYB0kYQdFArHsAzfa3wYABx9xsYdoGf2mjUFaNHYBKew?e=Yk2y3f</t>
  </si>
  <si>
    <r>
      <rPr>
        <b/>
        <u/>
        <sz val="14"/>
        <color theme="1"/>
        <rFont val="Garamond"/>
        <family val="1"/>
      </rPr>
      <t xml:space="preserve">6.2 Gestión de riesgos de corrupción.
</t>
    </r>
    <r>
      <rPr>
        <b/>
        <u/>
        <sz val="14"/>
        <color rgb="FF7030A0"/>
        <rFont val="Garamond"/>
        <family val="1"/>
      </rPr>
      <t>6.2 Tembiaporape Oñehenonde'a hag̃ua  Tekomarã</t>
    </r>
    <r>
      <rPr>
        <b/>
        <u/>
        <sz val="13"/>
        <color theme="1"/>
        <rFont val="Garamond"/>
        <family val="1"/>
      </rPr>
      <t xml:space="preserve">
</t>
    </r>
  </si>
  <si>
    <r>
      <t xml:space="preserve">Ambito de Aplicación.
</t>
    </r>
    <r>
      <rPr>
        <b/>
        <sz val="12"/>
        <color rgb="FF7030A0"/>
        <rFont val="Garamond"/>
        <family val="1"/>
      </rPr>
      <t xml:space="preserve">Tenda Ojeporuhápe 
</t>
    </r>
  </si>
  <si>
    <r>
      <t xml:space="preserve">Cantidad de Riesgos detectados.
</t>
    </r>
    <r>
      <rPr>
        <b/>
        <sz val="12"/>
        <color rgb="FF7030A0"/>
        <rFont val="Garamond"/>
        <family val="1"/>
      </rPr>
      <t>Apañuãi Jehapejokorã Ojejuhúva.</t>
    </r>
    <r>
      <rPr>
        <b/>
        <sz val="12"/>
        <color theme="1"/>
        <rFont val="Garamond"/>
        <family val="1"/>
      </rPr>
      <t xml:space="preserve">
</t>
    </r>
  </si>
  <si>
    <r>
      <t xml:space="preserve">Descripción del Riesgo de corrupción.
</t>
    </r>
    <r>
      <rPr>
        <b/>
        <sz val="12"/>
        <color rgb="FFFF0000"/>
        <rFont val="Garamond"/>
        <family val="1"/>
      </rPr>
      <t xml:space="preserve"> </t>
    </r>
    <r>
      <rPr>
        <b/>
        <sz val="12"/>
        <color rgb="FF7030A0"/>
        <rFont val="Garamond"/>
        <family val="1"/>
      </rPr>
      <t xml:space="preserve">Tekomarã Apañuãi Ñemohende'a Ñemyesakã  </t>
    </r>
    <r>
      <rPr>
        <b/>
        <sz val="12"/>
        <color theme="1"/>
        <rFont val="Garamond"/>
        <family val="1"/>
      </rPr>
      <t xml:space="preserve">
</t>
    </r>
  </si>
  <si>
    <r>
      <t xml:space="preserve">Medidas de mitigación.
</t>
    </r>
    <r>
      <rPr>
        <b/>
        <sz val="12"/>
        <color rgb="FF7030A0"/>
        <rFont val="Garamond"/>
        <family val="1"/>
      </rPr>
      <t xml:space="preserve">Jehapejokorã ojeporúva. 
</t>
    </r>
  </si>
  <si>
    <r>
      <t xml:space="preserve">Enlace Evidencias.
</t>
    </r>
    <r>
      <rPr>
        <b/>
        <sz val="12"/>
        <color rgb="FF7030A0"/>
        <rFont val="Garamond"/>
        <family val="1"/>
      </rPr>
      <t>Techaukapy Joajuha</t>
    </r>
    <r>
      <rPr>
        <b/>
        <sz val="12"/>
        <color theme="1"/>
        <rFont val="Garamond"/>
        <family val="1"/>
      </rPr>
      <t xml:space="preserve">
</t>
    </r>
  </si>
  <si>
    <t>Dirección General de Combustibles</t>
  </si>
  <si>
    <t xml:space="preserve">conforme a fiscalizaciones realizadas a Estaciones de Servicios en el territorio nacional
</t>
  </si>
  <si>
    <t>No existe riesgo de corrupción</t>
  </si>
  <si>
    <t>Garantizar seguridad/calidad a la ciudadania de los combustibles ofertados en el mercado</t>
  </si>
  <si>
    <t>https://micpy-my.sharepoint.com/shared?id=%2Fpersonal%2Fcdinatale%5Fmic%5Fgov%5Fpy%2FDocuments%2FMetas%20VMCS%2F2025%2FEvidencias%2FCombustibles%2FEvidencias%20Fiscalizaci%C3%B3n%202025&amp;listurl=%2Fpersonal%2Fcdinatale%5Fmic%5Fgov%5Fpy%2FDocuments</t>
  </si>
  <si>
    <r>
      <rPr>
        <b/>
        <u/>
        <sz val="12"/>
        <color rgb="FFFF0000"/>
        <rFont val="Garamond"/>
        <family val="1"/>
      </rPr>
      <t>En Ejecucion:</t>
    </r>
    <r>
      <rPr>
        <sz val="12"/>
        <color theme="1"/>
        <rFont val="Garamond"/>
        <family val="1"/>
      </rPr>
      <t xml:space="preserve"> Auditoria Financiera al Nivel 100 -200-300-500-800
</t>
    </r>
    <r>
      <rPr>
        <u/>
        <sz val="12"/>
        <color theme="1"/>
        <rFont val="Garamond"/>
        <family val="1"/>
      </rPr>
      <t>Inicio</t>
    </r>
    <r>
      <rPr>
        <sz val="12"/>
        <color theme="1"/>
        <rFont val="Garamond"/>
        <family val="1"/>
      </rPr>
      <t xml:space="preserve">: 04/03/2025. </t>
    </r>
    <r>
      <rPr>
        <u/>
        <sz val="12"/>
        <color theme="1"/>
        <rFont val="Garamond"/>
        <family val="1"/>
      </rPr>
      <t>Finalizacion prevista</t>
    </r>
    <r>
      <rPr>
        <sz val="12"/>
        <color theme="1"/>
        <rFont val="Garamond"/>
        <family val="1"/>
      </rPr>
      <t>: 27/06/2025</t>
    </r>
  </si>
  <si>
    <t>https://micpy-my.sharepoint.com/:b:/g/personal/mramirez_mic_gov_py/EQlHAIXSf9VDkP_CGIXQxVIBacP9sQOYBhUY7tQREBv_jg?e=XjbhyA</t>
  </si>
  <si>
    <r>
      <rPr>
        <b/>
        <sz val="12"/>
        <color theme="1"/>
        <rFont val="Garamond"/>
        <family val="1"/>
      </rPr>
      <t>Informe DGAI N° 01/2025</t>
    </r>
    <r>
      <rPr>
        <sz val="12"/>
        <color theme="1"/>
        <rFont val="Garamond"/>
        <family val="1"/>
      </rPr>
      <t xml:space="preserve"> </t>
    </r>
  </si>
  <si>
    <t>AUDITORIA DE GESTIÓN “EVALUACIÓN DEL SISTEMA DE CONTROL INTERNO DE LAS NORMAS DE REQUISITOS MÍNIMOS - MECIP 2015 -Percepción de los Funcionarios sobre el Sistema de Control Interno en el Ministerio de Industria y Comercio”</t>
  </si>
  <si>
    <t>https://micpy-my.sharepoint.com/:b:/g/personal/mramirez_mic_gov_py/EYINApPZBjBLsfDPV1EGGTkBQRkmY2m1Yc1lUf4TVcbAjg?e=WJxNKm</t>
  </si>
  <si>
    <t>No se cuenta con auditoria externa en ejecucion</t>
  </si>
  <si>
    <t>No se cuenta con informes externos</t>
  </si>
  <si>
    <r>
      <t xml:space="preserve">Otros trabajos de Auditoria.
</t>
    </r>
    <r>
      <rPr>
        <b/>
        <sz val="12"/>
        <color rgb="FF7030A0"/>
        <rFont val="Garamond"/>
        <family val="1"/>
      </rPr>
      <t>Ambueichagua Mañangapy.</t>
    </r>
  </si>
  <si>
    <t>INFORME D.G.A.I. N° 02/2025</t>
  </si>
  <si>
    <t>SOBRE INCORPORACIÓN DE BIENES Y SERVICIOS – SILLAS GIRATORIAS CON POSABRAZOS TIPO DIRECTOR -ID 387663”.</t>
  </si>
  <si>
    <t>https://micpy-my.sharepoint.com/:b:/g/personal/mramirez_mic_gov_py/ESFea0D4KJhNjoDoe2kaOlsBeHKF_68tlHOkvGQKwdpxAg?e=x2FUYB</t>
  </si>
  <si>
    <t>Dictamen DGAI N° 01/2025</t>
  </si>
  <si>
    <t>Aplicación de normativas a las rendiciones de viaticos</t>
  </si>
  <si>
    <t>https://micpy-my.sharepoint.com/:b:/g/personal/mramirez_mic_gov_py/EXJ-iYLpKYtEvyZt_CyCqIQBVF27nPDPuVWypcerJtSyWg?e=a0kRKy</t>
  </si>
  <si>
    <t>Dictamen DGAI N° 02/2025</t>
  </si>
  <si>
    <t>Opinion sobre los Estados Financieros del Ministerio de Industria y Comercio al 31/12/2024</t>
  </si>
  <si>
    <t>https://micpy-my.sharepoint.com/:b:/g/personal/mramirez_mic_gov_py/ET_2D-qr3yFAqL9i-_90NM4BeuAl8s3u8xxoChBIOFfwVw?e=6dEjhv</t>
  </si>
  <si>
    <t>Dictamen DGAI N° 03/2025</t>
  </si>
  <si>
    <t xml:space="preserve">Terminacion de Contrato por mutuo acuerdo. Contratacion Directa N° 11/2017 "Mantenimiento y reparacion acondicionadores de aire - plurianual, entre la empresa M&amp;C Bussines de Mirna Celeste Coronel y el Ministerio de Industria y Comercio  ID 325-603" </t>
  </si>
  <si>
    <t>https://micpy-my.sharepoint.com/:b:/g/personal/mramirez_mic_gov_py/EbSQvc_IcY5IiURGtfjyT4gBm2m51cHYeJHfxasEgMCGSg?e=whuyMc</t>
  </si>
  <si>
    <t>Dictamen DGAI N° 04/2025</t>
  </si>
  <si>
    <t>Terminación de Contrato por mutuo acuerdo. Contrato N°39/2017 “Contratación Directa N° 17/2017 – Mantenimiento y Reparación de Motobombas – Plurianual, entre la empresa Gotze ingeniería S.A. y el Ministerio de Industria y Comercio – ID 325.605</t>
  </si>
  <si>
    <t>https://micpy-my.sharepoint.com/:b:/g/personal/mramirez_mic_gov_py/ETYmGY3I6KVAlPWCu1USAk8B5jsQgZZR9KgD2rL5DytTXQ?e=S41f1Q</t>
  </si>
  <si>
    <r>
      <t>ID Plan</t>
    </r>
    <r>
      <rPr>
        <sz val="12"/>
        <color theme="1"/>
        <rFont val="Garamond"/>
        <family val="1"/>
      </rPr>
      <t xml:space="preserve"> 18369161</t>
    </r>
  </si>
  <si>
    <t>Informe Final DGAI N° 29/2024 " Auditoria de Gestion a la Direccion de Lubricantes"</t>
  </si>
  <si>
    <t>https://micpy-my.sharepoint.com/:b:/g/personal/mramirez_mic_gov_py/EbNEsOystg5FmUPn_S140IsB2nt9Ya5_6FbIUzv_96-aBA?e=0Xkkeb</t>
  </si>
  <si>
    <r>
      <t xml:space="preserve">Formalización de </t>
    </r>
    <r>
      <rPr>
        <b/>
        <sz val="14"/>
        <color rgb="FF000000"/>
        <rFont val="Garamond"/>
        <family val="1"/>
      </rPr>
      <t>691</t>
    </r>
    <r>
      <rPr>
        <sz val="12"/>
        <color rgb="FF000000"/>
        <rFont val="Garamond"/>
        <family val="1"/>
      </rPr>
      <t xml:space="preserve"> personas físicas y jurídicas prestadoras de servicios, mediante el Registro de Prestadores de Servicios (REPSE).</t>
    </r>
  </si>
  <si>
    <r>
      <t xml:space="preserve">Capacitación de </t>
    </r>
    <r>
      <rPr>
        <b/>
        <sz val="14"/>
        <color rgb="FF000000"/>
        <rFont val="Garamond"/>
        <family val="1"/>
      </rPr>
      <t>200</t>
    </r>
    <r>
      <rPr>
        <sz val="12"/>
        <color rgb="FF000000"/>
        <rFont val="Garamond"/>
        <family val="1"/>
      </rPr>
      <t xml:space="preserve"> personas personas entre ellos prestadores de servicios, representantes de gremios privados, profesionales, docentes y estudiantes universitarios, en el marco de la promoción y difusión de la importancia del comercio de servicios para el desarrollo de la economía nacional y regional y del registro REPSE como herramienta que contribuye a la formalización del sector Servicios a nivel nacional, mediante las jornadas de capacitación sobre Comercio de Servicios y REPSE. </t>
    </r>
  </si>
  <si>
    <r>
      <t xml:space="preserve">Se impulsaron </t>
    </r>
    <r>
      <rPr>
        <b/>
        <sz val="14"/>
        <color rgb="FF000000"/>
        <rFont val="Garamond"/>
        <family val="1"/>
      </rPr>
      <t>5</t>
    </r>
    <r>
      <rPr>
        <sz val="12"/>
        <color rgb="FF000000"/>
        <rFont val="Garamond"/>
        <family val="1"/>
      </rPr>
      <t xml:space="preserve"> reuniones de trabajo con referentes del sector Servicios, donde se sentaron las bases para impulsar programas de formalización de prestadores de servicios relacionados al sector turístico local y desarrollo de capacitaciones.</t>
    </r>
  </si>
  <si>
    <t>2393 Mipymes asistidas tecnicamente: distribuidaas en asistencvia para  para acceso a mercados  internacionales a través de la Herramienta Exporta Fácil; asistencia técnica de alto valor a través de los Centros de Desarrollo Empresarial; cvapacitación en gestión empresarial; asistencia para la creación de nuevas empresasy asistencia para la formalización.</t>
  </si>
  <si>
    <t>https://www.mic.gov.py/noticias/</t>
  </si>
  <si>
    <t>https://www.mic.gov.py/sala-de-prensa/</t>
  </si>
  <si>
    <t>https://www.youtube.com/@mictubeoficial</t>
  </si>
  <si>
    <t>https://drive.google.com/drive/folders/19YpWD6jh-lYY0YgzlTLBG1dp_uMRxcWC</t>
  </si>
  <si>
    <t>Unidad de Transparencia y Anticorrupción - UTA</t>
  </si>
  <si>
    <t>Unidad de Transparencia y Anticorrupción (UTA) Ministerio de Industria y Comercio</t>
  </si>
  <si>
    <t xml:space="preserve">
</t>
  </si>
  <si>
    <t>Marco Riquelme</t>
  </si>
  <si>
    <r>
      <rPr>
        <b/>
        <sz val="14"/>
        <color rgb="FF000000"/>
        <rFont val="Garamond"/>
        <family val="1"/>
      </rPr>
      <t>218</t>
    </r>
    <r>
      <rPr>
        <sz val="12"/>
        <color rgb="FF000000"/>
        <rFont val="Garamond"/>
        <family val="1"/>
      </rPr>
      <t xml:space="preserve"> nuevos registros
</t>
    </r>
    <r>
      <rPr>
        <b/>
        <sz val="14"/>
        <color rgb="FF000000"/>
        <rFont val="Garamond"/>
        <family val="1"/>
      </rPr>
      <t xml:space="preserve">473 </t>
    </r>
    <r>
      <rPr>
        <sz val="12"/>
        <color rgb="FF000000"/>
        <rFont val="Garamond"/>
        <family val="1"/>
      </rPr>
      <t>registros renovados</t>
    </r>
  </si>
  <si>
    <r>
      <rPr>
        <sz val="12"/>
        <color rgb="FF000000"/>
        <rFont val="Garamond"/>
        <family val="1"/>
      </rPr>
      <t xml:space="preserve">Cantidad de Emprendedores y MiPymes sensibilizadas para la Formalizacion: </t>
    </r>
    <r>
      <rPr>
        <b/>
        <sz val="12"/>
        <color rgb="FF000000"/>
        <rFont val="Garamond"/>
        <family val="1"/>
      </rPr>
      <t xml:space="preserve">97
</t>
    </r>
    <r>
      <rPr>
        <sz val="12"/>
        <color rgb="FF000000"/>
        <rFont val="Garamond"/>
        <family val="1"/>
      </rPr>
      <t xml:space="preserve">
Cantidad de MiPymes registradas (cédulas emitidas/renovadas): </t>
    </r>
    <r>
      <rPr>
        <b/>
        <sz val="12"/>
        <color rgb="FF000000"/>
        <rFont val="Garamond"/>
        <family val="1"/>
      </rPr>
      <t>718</t>
    </r>
  </si>
  <si>
    <r>
      <rPr>
        <sz val="12"/>
        <color rgb="FF000000"/>
        <rFont val="Garamond"/>
        <family val="1"/>
      </rPr>
      <t xml:space="preserve">Cantidad de Emprendedores y MiPymes sensibilizadas para la Formalizacion: </t>
    </r>
    <r>
      <rPr>
        <b/>
        <sz val="12"/>
        <color rgb="FF000000"/>
        <rFont val="Garamond"/>
        <family val="1"/>
      </rPr>
      <t xml:space="preserve">288
</t>
    </r>
    <r>
      <rPr>
        <sz val="12"/>
        <color rgb="FF000000"/>
        <rFont val="Garamond"/>
        <family val="1"/>
      </rPr>
      <t xml:space="preserve">
Cantidad de MiPymes registradas (cédulas emitidas/renovadas): </t>
    </r>
    <r>
      <rPr>
        <b/>
        <sz val="12"/>
        <color rgb="FF000000"/>
        <rFont val="Garamond"/>
        <family val="1"/>
      </rPr>
      <t>1124</t>
    </r>
  </si>
  <si>
    <t>Gustavo Giménez</t>
  </si>
  <si>
    <t>Javier Viveros</t>
  </si>
  <si>
    <t>Rodrigo Maluff</t>
  </si>
  <si>
    <t>Luis Elías</t>
  </si>
  <si>
    <t>Marcela Leguizamón</t>
  </si>
  <si>
    <t>Mónica Chilavert</t>
  </si>
  <si>
    <t>Lucila Delgado</t>
  </si>
  <si>
    <t>Gabriela Cobelo</t>
  </si>
  <si>
    <t>Natalia Palacios</t>
  </si>
  <si>
    <t>Nathalia Silva</t>
  </si>
  <si>
    <t>Mónica Moreno</t>
  </si>
  <si>
    <r>
      <t xml:space="preserve">       12</t>
    </r>
    <r>
      <rPr>
        <sz val="12"/>
        <color rgb="FF7030A0"/>
        <rFont val="Garamond"/>
        <family val="1"/>
      </rPr>
      <t xml:space="preserve"> pakõi </t>
    </r>
  </si>
  <si>
    <r>
      <t xml:space="preserve">    5 </t>
    </r>
    <r>
      <rPr>
        <sz val="12"/>
        <color rgb="FF7030A0"/>
        <rFont val="Garamond"/>
        <family val="1"/>
      </rPr>
      <t>po</t>
    </r>
  </si>
  <si>
    <r>
      <t xml:space="preserve">       7 </t>
    </r>
    <r>
      <rPr>
        <sz val="12"/>
        <color rgb="FF7030A0"/>
        <rFont val="Garamond"/>
        <family val="1"/>
      </rPr>
      <t>pokõi</t>
    </r>
  </si>
  <si>
    <t>https://www.mic.gov.py/rendicion-de-cuentas-al-ciudadano-2/</t>
  </si>
  <si>
    <t>Incorporación al Ordenamiento Jurídico Nacional</t>
  </si>
  <si>
    <r>
      <rPr>
        <b/>
        <sz val="12"/>
        <color rgb="FF000000"/>
        <rFont val="Garamond"/>
        <family val="1"/>
      </rPr>
      <t>55</t>
    </r>
    <r>
      <rPr>
        <sz val="12"/>
        <color rgb="FF000000"/>
        <rFont val="Garamond"/>
        <family val="1"/>
      </rPr>
      <t xml:space="preserve"> reuniones de negociaciones</t>
    </r>
  </si>
  <si>
    <r>
      <rPr>
        <b/>
        <u/>
        <sz val="12"/>
        <color rgb="FF000000"/>
        <rFont val="Garamond"/>
        <family val="1"/>
      </rPr>
      <t>CEDULA MIPYMES:</t>
    </r>
    <r>
      <rPr>
        <sz val="12"/>
        <color rgb="FF000000"/>
        <rFont val="Garamond"/>
        <family val="1"/>
      </rPr>
      <t xml:space="preserve"> Es un documento oficial y gratuito que otorga el Vicemnisterio de MiPymes y certifica la categorización de una empresa como Micro, Pequeña o Mediana. Este documento habilita a las empresas a acceder a beneficios y programas de fomento y promoción, destinados a impulsar su desarrollo y competitividad.</t>
    </r>
  </si>
  <si>
    <r>
      <t xml:space="preserve">Fomentar la Educación Financiera de las Mipymes para fortalecer sus capacidades de acceso al crédito, a traves del  </t>
    </r>
    <r>
      <rPr>
        <b/>
        <i/>
        <sz val="12"/>
        <rFont val="Garamond"/>
        <family val="1"/>
      </rPr>
      <t>Programa "Cultura Financiera para MIPYMES"</t>
    </r>
  </si>
  <si>
    <t xml:space="preserve">Acceso al Portal Nacional de Denuncias Ciudadanas        </t>
  </si>
  <si>
    <t xml:space="preserve">Denuncias Anticorrupción  </t>
  </si>
  <si>
    <t>Denuncias Anticorrupción</t>
  </si>
  <si>
    <t xml:space="preserve">Botón de acceso directo al Portal Nacional de Denuncias Ciudadanas desde la página de inicio del Ministerio de Industria y Comercio  </t>
  </si>
  <si>
    <t>Línea baja/Dirección/Correo electrónico/Consultas/Denuncias</t>
  </si>
  <si>
    <t>021 616 3296/Ministerio de Industria y Comercio, 3er. Piso. Sede Central. Avda. Mcal López N° 3333 c/ Dr. Weiss, Asunción-Paraguay, anticorrupcion@mic.gov.py</t>
  </si>
  <si>
    <t xml:space="preserve">Botón de acceso directo al Portal Nacional de Denuncias Ciudadanas desde el apartado UTA - MIC   </t>
  </si>
  <si>
    <t>Encuesta de satisfacción al ciudadano</t>
  </si>
  <si>
    <t xml:space="preserve">Botón de acceso directo a la Encuesta de satisfacción al ciudadano desde la página de inicio del Ministerio de Industria y Comercio.     </t>
  </si>
  <si>
    <t>https://www.mic.gov.py/</t>
  </si>
  <si>
    <t xml:space="preserve">No se han recibido denuncias en la Unidad de Transparencia y Anticorrupción (UTA) sobre supuestos hechos de corrupción en lo que respecta al primer trimestre del 2025 </t>
  </si>
  <si>
    <t>https://www.mic.gov.py/maquila-a-febrero-del-2025-las-exportaciones-totales-ascienden-a-usd-197-millones-registrando-en-un-solo-mes-mas-de-1-500-nuevos-empleos-vinculados/</t>
  </si>
  <si>
    <t>https://www.mic.gov.py/mipymes-impulsan-el-empleo-formal-en-paraguay-con-mas-de-157-000-puestos-de-trabajo/</t>
  </si>
  <si>
    <t xml:space="preserve">https://www.mic.gov.py/paraguay-y-taiwan-fortalecen-lazos-comerciales-con-un-crecimiento-record-en-exportaciones-carnicas/  </t>
  </si>
  <si>
    <t>1,95 ( Aún el MIC no acusó recibo de la útima evaluación)</t>
  </si>
  <si>
    <t>Unidad de Transparencia y Anticorrupción (UTA)</t>
  </si>
  <si>
    <t xml:space="preserve">                   Coordinación CRCC - 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</si>
</sst>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64" formatCode="_-* #,##0_-;\-* #,##0_-;_-* &quot;-&quot;??_-;_-@_-"/>
  </numFmts>
  <fonts count="61">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scheme val="minor"/>
    </font>
    <font>
      <b/>
      <u/>
      <sz val="14"/>
      <name val="Garamond"/>
      <family val="1"/>
    </font>
    <font>
      <sz val="11"/>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b/>
      <sz val="13"/>
      <color theme="1"/>
      <name val="Garamond"/>
      <family val="1"/>
    </font>
    <font>
      <u/>
      <sz val="11"/>
      <color theme="10"/>
      <name val="Calibri"/>
      <family val="2"/>
      <scheme val="minor"/>
    </font>
    <font>
      <u/>
      <sz val="11"/>
      <color theme="10"/>
      <name val="Calibri"/>
      <family val="2"/>
      <scheme val="minor"/>
    </font>
    <font>
      <u/>
      <sz val="11"/>
      <color theme="10"/>
      <name val="Garamond"/>
      <family val="1"/>
    </font>
    <font>
      <b/>
      <sz val="12"/>
      <name val="Garamond"/>
      <family val="1"/>
    </font>
    <font>
      <sz val="11"/>
      <name val="Garamond"/>
      <family val="1"/>
    </font>
    <font>
      <sz val="12"/>
      <name val="Garamond"/>
      <family val="1"/>
    </font>
    <font>
      <b/>
      <sz val="12"/>
      <color rgb="FF000000"/>
      <name val="Garamond"/>
      <family val="1"/>
    </font>
    <font>
      <sz val="12"/>
      <color rgb="FF000000"/>
      <name val="Garamond"/>
      <family val="1"/>
    </font>
    <font>
      <b/>
      <u/>
      <sz val="18"/>
      <name val="Garamond"/>
      <family val="1"/>
    </font>
    <font>
      <b/>
      <sz val="14"/>
      <color rgb="FF00B050"/>
      <name val="Garamond"/>
      <family val="1"/>
    </font>
    <font>
      <b/>
      <sz val="18"/>
      <color theme="1"/>
      <name val="Garamond"/>
      <family val="1"/>
    </font>
    <font>
      <b/>
      <sz val="12"/>
      <color rgb="FF00B050"/>
      <name val="Garamond"/>
      <family val="1"/>
    </font>
    <font>
      <b/>
      <u/>
      <sz val="18"/>
      <color rgb="FF7030A0"/>
      <name val="Garamond"/>
      <family val="1"/>
    </font>
    <font>
      <b/>
      <sz val="14"/>
      <color rgb="FF7030A0"/>
      <name val="Garamond"/>
      <family val="1"/>
    </font>
    <font>
      <b/>
      <sz val="12"/>
      <color rgb="FFFF0000"/>
      <name val="Garamond"/>
      <family val="1"/>
    </font>
    <font>
      <b/>
      <sz val="14"/>
      <color rgb="FF000000"/>
      <name val="Garamond"/>
      <family val="1"/>
    </font>
    <font>
      <b/>
      <i/>
      <sz val="14"/>
      <color rgb="FF00B050"/>
      <name val="Garamond"/>
      <family val="1"/>
    </font>
    <font>
      <b/>
      <u/>
      <sz val="14"/>
      <color rgb="FF7030A0"/>
      <name val="Garamond"/>
      <family val="1"/>
    </font>
    <font>
      <b/>
      <sz val="12"/>
      <color rgb="FF7030A0"/>
      <name val="Garamond"/>
      <family val="1"/>
    </font>
    <font>
      <sz val="12"/>
      <color rgb="FF7030A0"/>
      <name val="Garamond"/>
      <family val="1"/>
    </font>
    <font>
      <b/>
      <sz val="14.15"/>
      <color rgb="FF7030A0"/>
      <name val="Garamond"/>
      <family val="1"/>
    </font>
    <font>
      <b/>
      <sz val="14.3"/>
      <color rgb="FF7030A0"/>
      <name val="Garamond"/>
      <family val="1"/>
    </font>
    <font>
      <b/>
      <sz val="18"/>
      <color rgb="FF7030A0"/>
      <name val="Garamond"/>
      <family val="1"/>
    </font>
    <font>
      <u/>
      <sz val="12"/>
      <color theme="10"/>
      <name val="Garamond"/>
      <family val="1"/>
    </font>
    <font>
      <b/>
      <sz val="14"/>
      <name val="Garamond"/>
      <family val="1"/>
    </font>
    <font>
      <sz val="11"/>
      <color theme="1"/>
      <name val="Calibri"/>
      <charset val="134"/>
      <scheme val="minor"/>
    </font>
    <font>
      <u/>
      <sz val="12"/>
      <color rgb="FF000000"/>
      <name val="Garamond"/>
      <family val="1"/>
    </font>
    <font>
      <i/>
      <sz val="16"/>
      <name val="Garamond"/>
      <family val="1"/>
    </font>
    <font>
      <b/>
      <sz val="13"/>
      <color rgb="FF000000"/>
      <name val="Garamond"/>
      <family val="1"/>
    </font>
    <font>
      <b/>
      <sz val="9.6"/>
      <color rgb="FF7030A0"/>
      <name val="Garamond"/>
      <family val="1"/>
    </font>
    <font>
      <b/>
      <sz val="11"/>
      <color rgb="FF7030A0"/>
      <name val="Garamond"/>
      <family val="1"/>
    </font>
    <font>
      <b/>
      <sz val="13"/>
      <color rgb="FF7030A0"/>
      <name val="Garamond"/>
      <family val="1"/>
    </font>
    <font>
      <b/>
      <sz val="11.2"/>
      <color rgb="FF7030A0"/>
      <name val="Garamond"/>
      <family val="1"/>
    </font>
    <font>
      <sz val="11"/>
      <color rgb="FF000000"/>
      <name val="Garamond"/>
      <family val="1"/>
    </font>
    <font>
      <u/>
      <sz val="12"/>
      <color rgb="FF0563C1"/>
      <name val="Garamond"/>
      <family val="1"/>
    </font>
    <font>
      <sz val="12"/>
      <color rgb="FFFF0000"/>
      <name val="Garamond"/>
      <family val="1"/>
    </font>
    <font>
      <b/>
      <u/>
      <sz val="12"/>
      <color rgb="FFFF0000"/>
      <name val="Garamond"/>
      <family val="1"/>
    </font>
    <font>
      <u/>
      <sz val="12"/>
      <color theme="1"/>
      <name val="Garamond"/>
      <family val="1"/>
    </font>
    <font>
      <u/>
      <sz val="11"/>
      <color rgb="FF0563C1"/>
      <name val="Garamond"/>
      <family val="1"/>
    </font>
    <font>
      <u/>
      <sz val="14"/>
      <color theme="10"/>
      <name val="Garamond"/>
      <family val="1"/>
    </font>
    <font>
      <u/>
      <sz val="16"/>
      <color theme="10"/>
      <name val="Garamond"/>
      <family val="1"/>
    </font>
    <font>
      <b/>
      <u/>
      <sz val="12"/>
      <color rgb="FF000000"/>
      <name val="Garamond"/>
      <family val="1"/>
    </font>
    <font>
      <b/>
      <i/>
      <sz val="12"/>
      <name val="Garamond"/>
      <family val="1"/>
    </font>
    <font>
      <sz val="12"/>
      <color rgb="FF0070C0"/>
      <name val="Garamond"/>
      <family val="1"/>
    </font>
  </fonts>
  <fills count="17">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7" tint="0.79998168889431442"/>
        <bgColor rgb="FF000000"/>
      </patternFill>
    </fill>
    <fill>
      <patternFill patternType="solid">
        <fgColor theme="7" tint="0.79998168889431442"/>
        <bgColor rgb="FFFEF2CB"/>
      </patternFill>
    </fill>
    <fill>
      <patternFill patternType="solid">
        <fgColor rgb="FFFEF2CB"/>
        <bgColor rgb="FFFEF2CB"/>
      </patternFill>
    </fill>
    <fill>
      <patternFill patternType="solid">
        <fgColor theme="5" tint="-0.249977111117893"/>
        <bgColor indexed="64"/>
      </patternFill>
    </fill>
    <fill>
      <patternFill patternType="solid">
        <fgColor theme="6" tint="0.39997558519241921"/>
        <bgColor indexed="64"/>
      </patternFill>
    </fill>
    <fill>
      <patternFill patternType="solid">
        <fgColor rgb="FF00B0F0"/>
        <bgColor rgb="FFFEF2CB"/>
      </patternFill>
    </fill>
    <fill>
      <patternFill patternType="solid">
        <fgColor rgb="FFFFF2CC"/>
        <bgColor rgb="FFFEF2CB"/>
      </patternFill>
    </fill>
    <fill>
      <patternFill patternType="solid">
        <fgColor rgb="FFFFF2CC"/>
        <bgColor rgb="FF000000"/>
      </patternFill>
    </fill>
    <fill>
      <patternFill patternType="solid">
        <fgColor theme="5" tint="0.39997558519241921"/>
        <bgColor rgb="FF000000"/>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auto="1"/>
      </right>
      <top/>
      <bottom/>
      <diagonal/>
    </border>
    <border>
      <left style="thin">
        <color rgb="FF000000"/>
      </left>
      <right style="thin">
        <color rgb="FF000000"/>
      </right>
      <top style="thin">
        <color auto="1"/>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auto="1"/>
      </left>
      <right style="thin">
        <color auto="1"/>
      </right>
      <top style="thin">
        <color rgb="FF000000"/>
      </top>
      <bottom/>
      <diagonal/>
    </border>
    <border>
      <left style="thin">
        <color rgb="FF000000"/>
      </left>
      <right style="thin">
        <color rgb="FF000000"/>
      </right>
      <top/>
      <bottom style="thin">
        <color auto="1"/>
      </bottom>
      <diagonal/>
    </border>
  </borders>
  <cellStyleXfs count="29">
    <xf numFmtId="0" fontId="0" fillId="0" borderId="0">
      <alignment vertical="center"/>
    </xf>
    <xf numFmtId="0" fontId="17" fillId="0" borderId="0" applyNumberFormat="0" applyFill="0" applyBorder="0" applyAlignment="0" applyProtection="0">
      <alignment vertical="center"/>
    </xf>
    <xf numFmtId="0" fontId="5"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9" fontId="5"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0" fontId="4" fillId="0" borderId="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9" fontId="4"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0" fontId="3" fillId="0" borderId="0">
      <alignment vertical="center"/>
    </xf>
    <xf numFmtId="9" fontId="3" fillId="0" borderId="0" applyFont="0" applyFill="0" applyBorder="0" applyAlignment="0" applyProtection="0"/>
    <xf numFmtId="9" fontId="42" fillId="0" borderId="0" applyFont="0" applyFill="0" applyBorder="0" applyAlignment="0" applyProtection="0"/>
    <xf numFmtId="41" fontId="42" fillId="0" borderId="0" applyFont="0" applyFill="0" applyBorder="0" applyAlignment="0" applyProtection="0"/>
    <xf numFmtId="0" fontId="2" fillId="0" borderId="0">
      <alignment vertical="center"/>
    </xf>
    <xf numFmtId="9"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1" fillId="0" borderId="0">
      <alignment vertical="center"/>
    </xf>
  </cellStyleXfs>
  <cellXfs count="385">
    <xf numFmtId="0" fontId="0" fillId="0" borderId="0" xfId="0">
      <alignment vertical="center"/>
    </xf>
    <xf numFmtId="0" fontId="8" fillId="0" borderId="0" xfId="0" applyFont="1">
      <alignment vertical="center"/>
    </xf>
    <xf numFmtId="0" fontId="14" fillId="0" borderId="0" xfId="0" applyFont="1">
      <alignment vertical="center"/>
    </xf>
    <xf numFmtId="0" fontId="10" fillId="6"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3" fillId="2" borderId="1" xfId="0" applyFont="1" applyFill="1" applyBorder="1" applyAlignment="1">
      <alignment vertical="center" wrapText="1"/>
    </xf>
    <xf numFmtId="0" fontId="22" fillId="6" borderId="1" xfId="0" applyFont="1" applyFill="1" applyBorder="1" applyAlignment="1">
      <alignment vertical="center" wrapText="1"/>
    </xf>
    <xf numFmtId="0" fontId="22" fillId="9" borderId="11" xfId="0" applyFont="1" applyFill="1" applyBorder="1" applyAlignment="1">
      <alignment horizontal="center" vertical="center" wrapText="1"/>
    </xf>
    <xf numFmtId="1" fontId="22" fillId="9" borderId="11" xfId="0" applyNumberFormat="1" applyFont="1" applyFill="1" applyBorder="1" applyAlignment="1">
      <alignment horizontal="center" vertical="center" wrapText="1"/>
    </xf>
    <xf numFmtId="0" fontId="10" fillId="9" borderId="11" xfId="0" applyFont="1" applyFill="1" applyBorder="1" applyAlignment="1">
      <alignment horizontal="center" vertical="center" wrapText="1"/>
    </xf>
    <xf numFmtId="14" fontId="10" fillId="6" borderId="1" xfId="0" applyNumberFormat="1" applyFont="1" applyFill="1" applyBorder="1" applyAlignment="1">
      <alignment horizontal="center" vertical="center" wrapText="1"/>
    </xf>
    <xf numFmtId="3" fontId="10" fillId="6" borderId="1" xfId="0" applyNumberFormat="1" applyFont="1" applyFill="1" applyBorder="1" applyAlignment="1">
      <alignment horizontal="center" vertical="center" wrapText="1"/>
    </xf>
    <xf numFmtId="0" fontId="22" fillId="6" borderId="1" xfId="2" applyFont="1" applyFill="1" applyBorder="1" applyAlignment="1">
      <alignment horizontal="left" vertical="center" wrapText="1"/>
    </xf>
    <xf numFmtId="0" fontId="20" fillId="12" borderId="1" xfId="0" applyFont="1" applyFill="1" applyBorder="1" applyAlignment="1">
      <alignment horizontal="center" vertical="top" wrapText="1"/>
    </xf>
    <xf numFmtId="0" fontId="10" fillId="6" borderId="1" xfId="0" applyFont="1" applyFill="1" applyBorder="1" applyAlignment="1">
      <alignment vertical="center" wrapText="1"/>
    </xf>
    <xf numFmtId="0" fontId="10" fillId="6" borderId="1" xfId="0" applyFont="1" applyFill="1" applyBorder="1">
      <alignment vertical="center"/>
    </xf>
    <xf numFmtId="0" fontId="13" fillId="7" borderId="1" xfId="0" applyFont="1" applyFill="1" applyBorder="1" applyAlignment="1">
      <alignment horizontal="center" vertical="center" wrapText="1"/>
    </xf>
    <xf numFmtId="0" fontId="13" fillId="7" borderId="1" xfId="0" applyFont="1" applyFill="1" applyBorder="1" applyAlignment="1">
      <alignment horizontal="center" vertical="top" wrapText="1"/>
    </xf>
    <xf numFmtId="0" fontId="22" fillId="6" borderId="1" xfId="0" applyFont="1" applyFill="1" applyBorder="1" applyAlignment="1">
      <alignment horizontal="left" vertical="center" wrapText="1"/>
    </xf>
    <xf numFmtId="0" fontId="22" fillId="6" borderId="1"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2" fillId="6" borderId="1" xfId="0" applyFont="1" applyFill="1" applyBorder="1" applyAlignment="1">
      <alignment horizontal="center" vertical="center"/>
    </xf>
    <xf numFmtId="0" fontId="10" fillId="6" borderId="1" xfId="0" applyFont="1" applyFill="1" applyBorder="1" applyAlignment="1">
      <alignment horizontal="left" vertical="center" wrapText="1"/>
    </xf>
    <xf numFmtId="0" fontId="24" fillId="6" borderId="1" xfId="0" applyFont="1" applyFill="1" applyBorder="1" applyAlignment="1">
      <alignment horizontal="center" vertical="center" wrapText="1"/>
    </xf>
    <xf numFmtId="9" fontId="10"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xf>
    <xf numFmtId="9" fontId="10" fillId="6" borderId="1" xfId="16" applyFont="1" applyFill="1" applyBorder="1" applyAlignment="1">
      <alignment horizontal="center" vertical="center" wrapText="1"/>
    </xf>
    <xf numFmtId="0" fontId="10" fillId="6" borderId="1" xfId="0" applyFont="1" applyFill="1" applyBorder="1" applyAlignment="1">
      <alignment wrapText="1"/>
    </xf>
    <xf numFmtId="3" fontId="22" fillId="9" borderId="11" xfId="0" applyNumberFormat="1" applyFont="1" applyFill="1" applyBorder="1" applyAlignment="1">
      <alignment horizontal="center" vertical="center" wrapText="1"/>
    </xf>
    <xf numFmtId="4" fontId="22" fillId="9" borderId="11" xfId="0" applyNumberFormat="1" applyFont="1" applyFill="1" applyBorder="1" applyAlignment="1">
      <alignment horizontal="center" vertical="center" wrapText="1"/>
    </xf>
    <xf numFmtId="0" fontId="10" fillId="10" borderId="11" xfId="0" applyFont="1" applyFill="1" applyBorder="1" applyAlignment="1">
      <alignment horizontal="center" vertical="center" wrapText="1"/>
    </xf>
    <xf numFmtId="1" fontId="10" fillId="10" borderId="11" xfId="0" applyNumberFormat="1" applyFont="1" applyFill="1" applyBorder="1" applyAlignment="1">
      <alignment horizontal="center" vertical="center" wrapText="1"/>
    </xf>
    <xf numFmtId="0" fontId="24" fillId="8" borderId="1" xfId="0" applyFont="1" applyFill="1" applyBorder="1" applyAlignment="1">
      <alignment horizontal="center" vertical="center" wrapText="1"/>
    </xf>
    <xf numFmtId="9" fontId="22" fillId="9" borderId="11" xfId="16" applyFont="1" applyFill="1" applyBorder="1" applyAlignment="1">
      <alignment horizontal="center" vertical="center" wrapText="1"/>
    </xf>
    <xf numFmtId="0" fontId="19" fillId="13" borderId="11" xfId="0" applyFont="1" applyFill="1" applyBorder="1" applyAlignment="1">
      <alignment horizontal="center" vertical="center" wrapText="1"/>
    </xf>
    <xf numFmtId="9" fontId="22" fillId="9" borderId="11" xfId="0" applyNumberFormat="1"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22" fillId="9" borderId="11" xfId="0" applyFont="1" applyFill="1" applyBorder="1" applyAlignment="1">
      <alignment horizontal="left" vertical="center" wrapText="1"/>
    </xf>
    <xf numFmtId="9" fontId="23" fillId="6" borderId="1" xfId="0" applyNumberFormat="1" applyFont="1" applyFill="1" applyBorder="1" applyAlignment="1">
      <alignment horizontal="center" vertical="center" wrapText="1"/>
    </xf>
    <xf numFmtId="9" fontId="23" fillId="6" borderId="1" xfId="0" applyNumberFormat="1" applyFont="1" applyFill="1" applyBorder="1" applyAlignment="1">
      <alignment horizontal="center" vertical="center"/>
    </xf>
    <xf numFmtId="0" fontId="22" fillId="6" borderId="9" xfId="0" applyFont="1" applyFill="1" applyBorder="1" applyAlignment="1">
      <alignment horizontal="center" vertical="center"/>
    </xf>
    <xf numFmtId="0" fontId="22" fillId="14" borderId="11" xfId="0" applyFont="1" applyFill="1" applyBorder="1" applyAlignment="1">
      <alignment horizontal="center" vertical="center" wrapText="1"/>
    </xf>
    <xf numFmtId="0" fontId="24" fillId="15" borderId="1" xfId="0" applyFont="1" applyFill="1" applyBorder="1" applyAlignment="1">
      <alignment vertical="center" wrapText="1"/>
    </xf>
    <xf numFmtId="10" fontId="24" fillId="15" borderId="1" xfId="16" applyNumberFormat="1" applyFont="1" applyFill="1" applyBorder="1" applyAlignment="1">
      <alignment horizontal="center" vertical="center" wrapText="1"/>
    </xf>
    <xf numFmtId="0" fontId="19" fillId="9" borderId="21" xfId="0" applyFont="1" applyFill="1" applyBorder="1" applyAlignment="1">
      <alignment horizontal="left" vertical="center" wrapText="1"/>
    </xf>
    <xf numFmtId="0" fontId="19" fillId="9" borderId="11" xfId="0" applyFont="1" applyFill="1" applyBorder="1" applyAlignment="1">
      <alignment horizontal="left" vertical="center" wrapText="1"/>
    </xf>
    <xf numFmtId="164" fontId="10" fillId="6" borderId="1" xfId="0" applyNumberFormat="1" applyFont="1" applyFill="1" applyBorder="1" applyAlignment="1">
      <alignment horizontal="center" vertical="center" wrapText="1"/>
    </xf>
    <xf numFmtId="164" fontId="22" fillId="9" borderId="11" xfId="0" applyNumberFormat="1" applyFont="1" applyFill="1" applyBorder="1" applyAlignment="1">
      <alignment horizontal="left" vertical="center" wrapText="1"/>
    </xf>
    <xf numFmtId="164" fontId="22" fillId="9" borderId="11" xfId="0" applyNumberFormat="1" applyFont="1" applyFill="1" applyBorder="1" applyAlignment="1">
      <alignment horizontal="center" vertical="center" wrapText="1"/>
    </xf>
    <xf numFmtId="0" fontId="13" fillId="2" borderId="1" xfId="0" applyFont="1" applyFill="1" applyBorder="1" applyAlignment="1">
      <alignment horizontal="center" vertical="center"/>
    </xf>
    <xf numFmtId="0" fontId="40" fillId="6" borderId="1" xfId="1" applyFont="1" applyFill="1" applyBorder="1" applyAlignment="1">
      <alignment horizontal="left" vertical="center" wrapText="1"/>
    </xf>
    <xf numFmtId="0" fontId="40" fillId="6" borderId="1" xfId="1" applyFont="1" applyFill="1" applyBorder="1" applyAlignment="1">
      <alignment horizontal="center" vertical="center" wrapText="1"/>
    </xf>
    <xf numFmtId="0" fontId="21" fillId="6" borderId="1" xfId="2" applyFont="1" applyFill="1" applyBorder="1" applyAlignment="1">
      <alignment horizontal="left" vertical="center" wrapText="1"/>
    </xf>
    <xf numFmtId="3" fontId="20" fillId="9" borderId="25" xfId="0" applyNumberFormat="1" applyFont="1" applyFill="1" applyBorder="1" applyAlignment="1">
      <alignment horizontal="center" vertical="center" wrapText="1"/>
    </xf>
    <xf numFmtId="0" fontId="20" fillId="9" borderId="16" xfId="0" applyFont="1" applyFill="1" applyBorder="1" applyAlignment="1">
      <alignment horizontal="center" vertical="center" wrapText="1"/>
    </xf>
    <xf numFmtId="3" fontId="20" fillId="9" borderId="16" xfId="0" applyNumberFormat="1" applyFont="1" applyFill="1" applyBorder="1" applyAlignment="1">
      <alignment horizontal="center" vertical="center" wrapText="1"/>
    </xf>
    <xf numFmtId="3" fontId="20" fillId="9" borderId="26" xfId="0" applyNumberFormat="1" applyFont="1" applyFill="1" applyBorder="1" applyAlignment="1">
      <alignment horizontal="center" vertical="center" wrapText="1"/>
    </xf>
    <xf numFmtId="14" fontId="10" fillId="6" borderId="1" xfId="0" applyNumberFormat="1" applyFont="1" applyFill="1" applyBorder="1" applyAlignment="1">
      <alignment horizontal="center" vertical="center"/>
    </xf>
    <xf numFmtId="0" fontId="13" fillId="7" borderId="1" xfId="0" applyFont="1" applyFill="1" applyBorder="1" applyAlignment="1" applyProtection="1">
      <alignment horizontal="center" vertical="center" wrapText="1"/>
      <protection locked="0"/>
    </xf>
    <xf numFmtId="0" fontId="23" fillId="15" borderId="1" xfId="0" applyFont="1" applyFill="1" applyBorder="1" applyAlignment="1">
      <alignment horizontal="center" vertical="center"/>
    </xf>
    <xf numFmtId="0" fontId="23" fillId="15" borderId="1" xfId="0" applyFont="1" applyFill="1" applyBorder="1" applyAlignment="1">
      <alignment horizontal="left" vertical="center"/>
    </xf>
    <xf numFmtId="3" fontId="23" fillId="15" borderId="1" xfId="0" applyNumberFormat="1" applyFont="1" applyFill="1" applyBorder="1" applyAlignment="1">
      <alignment horizontal="right" vertical="center"/>
    </xf>
    <xf numFmtId="0" fontId="24" fillId="15" borderId="1" xfId="0" applyFont="1" applyFill="1" applyBorder="1" applyAlignment="1">
      <alignment horizontal="center" vertical="center"/>
    </xf>
    <xf numFmtId="0" fontId="24" fillId="15" borderId="1" xfId="0" applyFont="1" applyFill="1" applyBorder="1" applyAlignment="1">
      <alignment horizontal="left" vertical="center" wrapText="1"/>
    </xf>
    <xf numFmtId="3" fontId="24" fillId="15" borderId="1" xfId="0" applyNumberFormat="1" applyFont="1" applyFill="1" applyBorder="1" applyAlignment="1">
      <alignment horizontal="right" vertical="center"/>
    </xf>
    <xf numFmtId="0" fontId="23" fillId="15" borderId="1" xfId="0" applyFont="1" applyFill="1" applyBorder="1" applyAlignment="1">
      <alignment horizontal="left" vertical="center" wrapText="1"/>
    </xf>
    <xf numFmtId="0" fontId="24" fillId="15" borderId="1" xfId="0" applyFont="1" applyFill="1" applyBorder="1" applyAlignment="1">
      <alignment horizontal="right" vertical="center"/>
    </xf>
    <xf numFmtId="3" fontId="23" fillId="15" borderId="1" xfId="0" applyNumberFormat="1" applyFont="1" applyFill="1" applyBorder="1">
      <alignment vertical="center"/>
    </xf>
    <xf numFmtId="3" fontId="24" fillId="15" borderId="1" xfId="0" applyNumberFormat="1" applyFont="1" applyFill="1" applyBorder="1">
      <alignment vertical="center"/>
    </xf>
    <xf numFmtId="0" fontId="24" fillId="15" borderId="1" xfId="0" applyFont="1" applyFill="1" applyBorder="1">
      <alignment vertical="center"/>
    </xf>
    <xf numFmtId="0" fontId="24" fillId="15" borderId="13" xfId="0" applyFont="1" applyFill="1" applyBorder="1" applyAlignment="1">
      <alignment horizontal="center" vertical="center"/>
    </xf>
    <xf numFmtId="0" fontId="23" fillId="15" borderId="13" xfId="0" applyFont="1" applyFill="1" applyBorder="1" applyAlignment="1">
      <alignment horizontal="left" vertical="center" wrapText="1"/>
    </xf>
    <xf numFmtId="3" fontId="23" fillId="15" borderId="13" xfId="0" applyNumberFormat="1" applyFont="1" applyFill="1" applyBorder="1" applyAlignment="1">
      <alignment horizontal="right" vertical="center"/>
    </xf>
    <xf numFmtId="0" fontId="10" fillId="6" borderId="1" xfId="0" applyFont="1" applyFill="1" applyBorder="1" applyAlignment="1">
      <alignment horizontal="left" vertical="top" wrapText="1"/>
    </xf>
    <xf numFmtId="0" fontId="10" fillId="6" borderId="1" xfId="0" applyFont="1" applyFill="1" applyBorder="1" applyAlignment="1">
      <alignment vertical="top" wrapText="1"/>
    </xf>
    <xf numFmtId="14" fontId="23" fillId="15" borderId="1" xfId="0" applyNumberFormat="1" applyFont="1" applyFill="1" applyBorder="1" applyAlignment="1" applyProtection="1">
      <alignment horizontal="center" vertical="center" wrapText="1"/>
      <protection locked="0"/>
    </xf>
    <xf numFmtId="0" fontId="13" fillId="6" borderId="1" xfId="0" applyFont="1" applyFill="1" applyBorder="1" applyAlignment="1">
      <alignment vertical="center" wrapText="1"/>
    </xf>
    <xf numFmtId="0" fontId="13" fillId="6" borderId="1" xfId="0" applyFont="1" applyFill="1" applyBorder="1" applyAlignment="1">
      <alignment horizontal="left" vertical="center" wrapText="1"/>
    </xf>
    <xf numFmtId="0" fontId="10" fillId="6" borderId="0" xfId="0" applyFont="1" applyFill="1" applyAlignment="1">
      <alignment horizontal="center" vertical="center" wrapText="1"/>
    </xf>
    <xf numFmtId="0" fontId="10" fillId="6" borderId="1" xfId="22" applyFont="1" applyFill="1" applyBorder="1" applyAlignment="1">
      <alignment horizontal="center" vertical="center" wrapText="1"/>
    </xf>
    <xf numFmtId="0" fontId="10" fillId="6" borderId="9" xfId="22" applyFont="1" applyFill="1" applyBorder="1" applyAlignment="1">
      <alignment horizontal="center" vertical="center" wrapText="1"/>
    </xf>
    <xf numFmtId="0" fontId="10" fillId="6" borderId="8" xfId="0" applyFont="1" applyFill="1" applyBorder="1" applyAlignment="1">
      <alignment horizontal="center" vertical="center" wrapText="1"/>
    </xf>
    <xf numFmtId="0" fontId="19" fillId="6" borderId="1" xfId="1" applyFont="1" applyFill="1" applyBorder="1" applyAlignment="1">
      <alignment vertical="center" wrapText="1"/>
    </xf>
    <xf numFmtId="0" fontId="19" fillId="9" borderId="11" xfId="1" applyFont="1" applyFill="1" applyBorder="1" applyAlignment="1">
      <alignment horizontal="center" vertical="center" wrapText="1"/>
    </xf>
    <xf numFmtId="0" fontId="22" fillId="15" borderId="8" xfId="0" applyFont="1" applyFill="1" applyBorder="1" applyAlignment="1">
      <alignment horizontal="center" vertical="center" wrapText="1"/>
    </xf>
    <xf numFmtId="0" fontId="55" fillId="15" borderId="1" xfId="1" applyFont="1" applyFill="1" applyBorder="1" applyAlignment="1">
      <alignment vertical="center" wrapText="1"/>
    </xf>
    <xf numFmtId="0" fontId="56" fillId="9" borderId="1" xfId="1" applyFont="1" applyFill="1" applyBorder="1" applyAlignment="1">
      <alignment horizontal="left" vertical="center" wrapText="1"/>
    </xf>
    <xf numFmtId="0" fontId="57" fillId="6" borderId="1" xfId="1" applyFont="1" applyFill="1" applyBorder="1" applyAlignment="1">
      <alignment horizontal="left" vertical="center" wrapText="1"/>
    </xf>
    <xf numFmtId="0" fontId="56" fillId="6" borderId="1" xfId="1" applyFont="1" applyFill="1" applyBorder="1" applyAlignment="1">
      <alignment horizontal="left" vertical="center" wrapText="1"/>
    </xf>
    <xf numFmtId="0" fontId="19" fillId="6" borderId="21" xfId="10" applyFont="1" applyFill="1" applyBorder="1" applyAlignment="1">
      <alignment horizontal="left" vertical="center" wrapText="1"/>
    </xf>
    <xf numFmtId="0" fontId="19" fillId="6" borderId="11" xfId="10" applyFont="1" applyFill="1" applyBorder="1" applyAlignment="1">
      <alignment horizontal="left" vertical="center" wrapText="1"/>
    </xf>
    <xf numFmtId="0" fontId="19" fillId="9" borderId="11" xfId="10" applyFont="1" applyFill="1" applyBorder="1" applyAlignment="1">
      <alignment horizontal="left" vertical="center" wrapText="1"/>
    </xf>
    <xf numFmtId="0" fontId="19" fillId="15" borderId="3" xfId="1" applyFont="1" applyFill="1" applyBorder="1" applyAlignment="1">
      <alignment vertical="center" wrapText="1"/>
    </xf>
    <xf numFmtId="0" fontId="19" fillId="6" borderId="1" xfId="1" applyFont="1" applyFill="1" applyBorder="1" applyAlignment="1">
      <alignment horizontal="left" vertical="center" wrapText="1"/>
    </xf>
    <xf numFmtId="0" fontId="22" fillId="6" borderId="1" xfId="0" applyFont="1" applyFill="1" applyBorder="1" applyAlignment="1">
      <alignment horizontal="center" vertical="top" wrapText="1"/>
    </xf>
    <xf numFmtId="0" fontId="22" fillId="6" borderId="1" xfId="2" applyFont="1" applyFill="1" applyBorder="1" applyAlignment="1">
      <alignment horizontal="center" vertical="center" wrapText="1"/>
    </xf>
    <xf numFmtId="0" fontId="22" fillId="6" borderId="1" xfId="2" applyFont="1" applyFill="1" applyBorder="1" applyAlignment="1">
      <alignment vertical="center" wrapText="1"/>
    </xf>
    <xf numFmtId="9" fontId="24" fillId="6" borderId="1" xfId="0" applyNumberFormat="1" applyFont="1" applyFill="1" applyBorder="1" applyAlignment="1">
      <alignment horizontal="center" vertical="center" wrapText="1"/>
    </xf>
    <xf numFmtId="0" fontId="50" fillId="8" borderId="1" xfId="0" applyFont="1" applyFill="1" applyBorder="1" applyAlignment="1">
      <alignment horizontal="center" vertical="center" wrapText="1"/>
    </xf>
    <xf numFmtId="0" fontId="19" fillId="6" borderId="1" xfId="1" applyFont="1" applyFill="1" applyBorder="1">
      <alignment vertical="center"/>
    </xf>
    <xf numFmtId="0" fontId="21" fillId="8" borderId="1" xfId="0" applyFont="1" applyFill="1" applyBorder="1" applyAlignment="1">
      <alignment horizontal="center" vertical="center" wrapText="1"/>
    </xf>
    <xf numFmtId="0" fontId="50" fillId="8" borderId="1" xfId="0" applyFont="1" applyFill="1" applyBorder="1" applyAlignment="1">
      <alignment horizontal="left" vertical="center" wrapText="1"/>
    </xf>
    <xf numFmtId="0" fontId="19" fillId="8" borderId="1" xfId="1" applyFont="1" applyFill="1" applyBorder="1" applyAlignment="1">
      <alignment horizontal="left"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horizontal="left" vertical="center" wrapText="1"/>
    </xf>
    <xf numFmtId="0" fontId="19" fillId="9" borderId="21" xfId="1" applyFont="1" applyFill="1" applyBorder="1" applyAlignment="1">
      <alignment horizontal="center" vertical="center" wrapText="1"/>
    </xf>
    <xf numFmtId="0" fontId="24" fillId="15" borderId="6" xfId="0" applyFont="1" applyFill="1" applyBorder="1" applyAlignment="1">
      <alignment horizontal="center" vertical="center"/>
    </xf>
    <xf numFmtId="0" fontId="19" fillId="15" borderId="7" xfId="1" applyFont="1" applyFill="1" applyBorder="1" applyAlignment="1">
      <alignment vertical="center" wrapText="1"/>
    </xf>
    <xf numFmtId="0" fontId="24" fillId="15" borderId="14" xfId="0" applyFont="1" applyFill="1" applyBorder="1" applyAlignment="1">
      <alignment horizontal="center" vertical="center"/>
    </xf>
    <xf numFmtId="0" fontId="24" fillId="15" borderId="0" xfId="0" applyFont="1" applyFill="1" applyAlignment="1">
      <alignment horizontal="center" vertical="center"/>
    </xf>
    <xf numFmtId="0" fontId="23" fillId="15" borderId="0" xfId="0" applyFont="1" applyFill="1" applyAlignment="1">
      <alignment horizontal="left" vertical="center" wrapText="1"/>
    </xf>
    <xf numFmtId="3" fontId="23" fillId="15" borderId="0" xfId="0" applyNumberFormat="1" applyFont="1" applyFill="1" applyAlignment="1">
      <alignment horizontal="right" vertical="center"/>
    </xf>
    <xf numFmtId="0" fontId="19" fillId="15" borderId="19" xfId="1" applyFont="1" applyFill="1" applyBorder="1" applyAlignment="1">
      <alignment vertical="center" wrapText="1"/>
    </xf>
    <xf numFmtId="0" fontId="23" fillId="8" borderId="14" xfId="0" applyFont="1" applyFill="1" applyBorder="1">
      <alignment vertical="center"/>
    </xf>
    <xf numFmtId="0" fontId="23" fillId="8" borderId="0" xfId="0" applyFont="1" applyFill="1">
      <alignment vertical="center"/>
    </xf>
    <xf numFmtId="3" fontId="23" fillId="8" borderId="0" xfId="0" applyNumberFormat="1" applyFont="1" applyFill="1">
      <alignment vertical="center"/>
    </xf>
    <xf numFmtId="0" fontId="19" fillId="8" borderId="19" xfId="10" applyFont="1" applyFill="1" applyBorder="1" applyAlignment="1">
      <alignment vertical="center" wrapText="1"/>
    </xf>
    <xf numFmtId="0" fontId="40" fillId="6" borderId="1" xfId="1" applyFont="1" applyFill="1" applyBorder="1" applyAlignment="1">
      <alignment vertical="center" wrapText="1"/>
    </xf>
    <xf numFmtId="41" fontId="11" fillId="6" borderId="1" xfId="17" applyFont="1" applyFill="1" applyBorder="1" applyAlignment="1">
      <alignment horizontal="left" vertical="center"/>
    </xf>
    <xf numFmtId="9" fontId="20" fillId="9" borderId="24" xfId="16" applyFont="1" applyFill="1" applyBorder="1" applyAlignment="1">
      <alignment horizontal="center" vertical="center" wrapText="1"/>
    </xf>
    <xf numFmtId="41" fontId="11" fillId="6" borderId="1" xfId="17" applyFont="1" applyFill="1" applyBorder="1" applyAlignment="1">
      <alignment horizontal="left" vertical="center" wrapText="1"/>
    </xf>
    <xf numFmtId="9" fontId="20" fillId="9" borderId="11" xfId="16" applyFont="1" applyFill="1" applyBorder="1" applyAlignment="1">
      <alignment horizontal="center" vertical="center" wrapText="1"/>
    </xf>
    <xf numFmtId="41" fontId="41" fillId="6" borderId="1" xfId="17" applyFont="1" applyFill="1" applyBorder="1" applyAlignment="1">
      <alignment horizontal="left" vertical="center" wrapText="1"/>
    </xf>
    <xf numFmtId="0" fontId="19" fillId="6" borderId="1" xfId="1" applyFont="1" applyFill="1" applyBorder="1" applyAlignment="1">
      <alignment horizontal="center" vertical="center"/>
    </xf>
    <xf numFmtId="0" fontId="19" fillId="6" borderId="1" xfId="1" applyFont="1" applyFill="1" applyBorder="1" applyAlignment="1">
      <alignment vertical="top" wrapText="1"/>
    </xf>
    <xf numFmtId="1" fontId="11" fillId="6" borderId="1" xfId="17" applyNumberFormat="1" applyFont="1" applyFill="1" applyBorder="1" applyAlignment="1">
      <alignment horizontal="right" vertical="center" wrapText="1"/>
    </xf>
    <xf numFmtId="9" fontId="20" fillId="9" borderId="26" xfId="16" applyFont="1" applyFill="1" applyBorder="1" applyAlignment="1">
      <alignment horizontal="center" vertical="center" wrapText="1"/>
    </xf>
    <xf numFmtId="0" fontId="17" fillId="6" borderId="1" xfId="1" applyFill="1" applyBorder="1" applyAlignment="1">
      <alignment horizontal="center" vertical="center" wrapText="1"/>
    </xf>
    <xf numFmtId="0" fontId="60" fillId="6" borderId="1" xfId="0" applyFont="1" applyFill="1" applyBorder="1" applyAlignment="1" applyProtection="1">
      <alignment horizontal="center" vertical="center" wrapText="1"/>
      <protection locked="0"/>
    </xf>
    <xf numFmtId="0" fontId="8" fillId="0" borderId="0" xfId="0" applyFont="1" applyAlignment="1">
      <alignment horizontal="center" vertical="center"/>
    </xf>
    <xf numFmtId="164" fontId="10" fillId="6" borderId="1" xfId="0" applyNumberFormat="1" applyFont="1" applyFill="1" applyBorder="1" applyAlignment="1">
      <alignment horizontal="left" vertical="center" wrapText="1"/>
    </xf>
    <xf numFmtId="0" fontId="22" fillId="8" borderId="1" xfId="0" applyFont="1" applyFill="1" applyBorder="1" applyAlignment="1">
      <alignment horizontal="center" vertical="center" wrapText="1"/>
    </xf>
    <xf numFmtId="0" fontId="22" fillId="8" borderId="1" xfId="0" applyFont="1" applyFill="1" applyBorder="1" applyAlignment="1">
      <alignment horizontal="left" vertical="center" wrapText="1"/>
    </xf>
    <xf numFmtId="0" fontId="10" fillId="0" borderId="0" xfId="0" applyFont="1" applyAlignment="1">
      <alignment horizontal="center" vertical="center"/>
    </xf>
    <xf numFmtId="0" fontId="10" fillId="0" borderId="0" xfId="0" applyFont="1">
      <alignment vertical="center"/>
    </xf>
    <xf numFmtId="0" fontId="24" fillId="10" borderId="16" xfId="0" applyFont="1" applyFill="1" applyBorder="1" applyAlignment="1">
      <alignment horizontal="center" vertical="center" wrapText="1"/>
    </xf>
    <xf numFmtId="0" fontId="21" fillId="0" borderId="18" xfId="0" applyFont="1" applyBorder="1" applyAlignment="1">
      <alignment horizontal="center" vertical="center"/>
    </xf>
    <xf numFmtId="0" fontId="21" fillId="0" borderId="17" xfId="0" applyFont="1" applyBorder="1" applyAlignment="1">
      <alignment horizontal="center" vertical="center"/>
    </xf>
    <xf numFmtId="0" fontId="10" fillId="10" borderId="16" xfId="0" applyFont="1" applyFill="1" applyBorder="1" applyAlignment="1">
      <alignment horizontal="center" vertical="center" wrapText="1"/>
    </xf>
    <xf numFmtId="0" fontId="10" fillId="6" borderId="2" xfId="0" applyFont="1" applyFill="1" applyBorder="1" applyAlignment="1">
      <alignment vertical="center" wrapText="1"/>
    </xf>
    <xf numFmtId="0" fontId="10" fillId="6" borderId="5" xfId="0" applyFont="1" applyFill="1" applyBorder="1" applyAlignment="1">
      <alignment vertical="center" wrapText="1"/>
    </xf>
    <xf numFmtId="0" fontId="10" fillId="6" borderId="3" xfId="0" applyFont="1" applyFill="1" applyBorder="1" applyAlignment="1">
      <alignment vertical="center" wrapText="1"/>
    </xf>
    <xf numFmtId="0" fontId="19" fillId="6" borderId="6" xfId="1" applyFont="1" applyFill="1" applyBorder="1" applyAlignment="1">
      <alignment horizontal="left" vertical="center"/>
    </xf>
    <xf numFmtId="0" fontId="10" fillId="6" borderId="7" xfId="0" applyFont="1" applyFill="1" applyBorder="1" applyAlignment="1">
      <alignment horizontal="left" vertical="center"/>
    </xf>
    <xf numFmtId="0" fontId="10" fillId="6" borderId="14" xfId="0" applyFont="1" applyFill="1" applyBorder="1" applyAlignment="1">
      <alignment horizontal="left" vertical="center"/>
    </xf>
    <xf numFmtId="0" fontId="10" fillId="6" borderId="19" xfId="0" applyFont="1" applyFill="1" applyBorder="1" applyAlignment="1">
      <alignment horizontal="left" vertical="center"/>
    </xf>
    <xf numFmtId="0" fontId="10" fillId="6" borderId="15" xfId="0" applyFont="1" applyFill="1" applyBorder="1" applyAlignment="1">
      <alignment horizontal="left" vertical="center"/>
    </xf>
    <xf numFmtId="0" fontId="10" fillId="6" borderId="12" xfId="0" applyFont="1" applyFill="1" applyBorder="1" applyAlignment="1">
      <alignment horizontal="left" vertical="center"/>
    </xf>
    <xf numFmtId="0" fontId="10" fillId="6" borderId="2" xfId="0" applyFont="1" applyFill="1" applyBorder="1" applyAlignment="1">
      <alignment horizontal="left" vertical="center" wrapText="1"/>
    </xf>
    <xf numFmtId="0" fontId="10" fillId="6" borderId="5" xfId="0" applyFont="1" applyFill="1" applyBorder="1" applyAlignment="1">
      <alignment horizontal="left" vertical="center" wrapText="1"/>
    </xf>
    <xf numFmtId="0" fontId="10" fillId="6" borderId="3" xfId="0" applyFont="1" applyFill="1" applyBorder="1" applyAlignment="1">
      <alignment horizontal="left" vertical="center" wrapText="1"/>
    </xf>
    <xf numFmtId="0" fontId="19" fillId="6" borderId="1" xfId="1" applyFont="1" applyFill="1" applyBorder="1" applyAlignment="1">
      <alignment horizontal="left" vertical="center" wrapText="1"/>
    </xf>
    <xf numFmtId="0" fontId="10" fillId="6" borderId="1"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10" fillId="6" borderId="1" xfId="0" applyFont="1" applyFill="1" applyBorder="1" applyAlignment="1">
      <alignment horizontal="center" vertical="center"/>
    </xf>
    <xf numFmtId="0" fontId="52" fillId="6" borderId="2" xfId="0" applyFont="1" applyFill="1" applyBorder="1" applyAlignment="1">
      <alignment horizontal="left" vertical="center"/>
    </xf>
    <xf numFmtId="0" fontId="52" fillId="6" borderId="5" xfId="0" applyFont="1" applyFill="1" applyBorder="1" applyAlignment="1">
      <alignment horizontal="left" vertical="center"/>
    </xf>
    <xf numFmtId="0" fontId="52" fillId="6" borderId="3" xfId="0" applyFont="1" applyFill="1" applyBorder="1" applyAlignment="1">
      <alignment horizontal="left" vertical="center"/>
    </xf>
    <xf numFmtId="0" fontId="40" fillId="6" borderId="1" xfId="10" applyFont="1" applyFill="1" applyBorder="1" applyAlignment="1">
      <alignment horizontal="center" vertical="center" wrapText="1"/>
    </xf>
    <xf numFmtId="0" fontId="40" fillId="6" borderId="1" xfId="1" applyFont="1" applyFill="1" applyBorder="1" applyAlignment="1">
      <alignment horizontal="center" vertical="center" wrapText="1"/>
    </xf>
    <xf numFmtId="0" fontId="13" fillId="7" borderId="1" xfId="0" applyFont="1" applyFill="1" applyBorder="1" applyAlignment="1">
      <alignment horizontal="center" vertical="center"/>
    </xf>
    <xf numFmtId="0" fontId="10" fillId="6" borderId="2" xfId="0" applyFont="1" applyFill="1" applyBorder="1" applyAlignment="1">
      <alignment horizontal="left" vertical="center"/>
    </xf>
    <xf numFmtId="0" fontId="10" fillId="6" borderId="5" xfId="0" applyFont="1" applyFill="1" applyBorder="1" applyAlignment="1">
      <alignment horizontal="left" vertical="center"/>
    </xf>
    <xf numFmtId="0" fontId="10" fillId="6" borderId="3" xfId="0" applyFont="1" applyFill="1" applyBorder="1" applyAlignment="1">
      <alignment horizontal="left" vertical="center"/>
    </xf>
    <xf numFmtId="0" fontId="19" fillId="6" borderId="2" xfId="1" applyFont="1" applyFill="1" applyBorder="1" applyAlignment="1">
      <alignment horizontal="left" vertical="center" wrapText="1"/>
    </xf>
    <xf numFmtId="0" fontId="40" fillId="6" borderId="3" xfId="10" applyFont="1" applyFill="1" applyBorder="1" applyAlignment="1">
      <alignment horizontal="left" vertical="center" wrapText="1"/>
    </xf>
    <xf numFmtId="0" fontId="13" fillId="7" borderId="1" xfId="0" applyFont="1" applyFill="1" applyBorder="1" applyAlignment="1">
      <alignment horizontal="center" vertical="top" wrapText="1"/>
    </xf>
    <xf numFmtId="0" fontId="13" fillId="7" borderId="1" xfId="0" applyFont="1" applyFill="1" applyBorder="1" applyAlignment="1">
      <alignment horizontal="center" vertical="top"/>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22" fillId="6" borderId="1" xfId="0" applyFont="1" applyFill="1" applyBorder="1" applyAlignment="1">
      <alignment horizontal="center" vertical="center"/>
    </xf>
    <xf numFmtId="0" fontId="10" fillId="6" borderId="2" xfId="0" applyFont="1" applyFill="1" applyBorder="1" applyAlignment="1">
      <alignment horizontal="center" vertical="center" wrapText="1"/>
    </xf>
    <xf numFmtId="0" fontId="10" fillId="6" borderId="5" xfId="0" applyFont="1" applyFill="1" applyBorder="1" applyAlignment="1">
      <alignment horizontal="center" vertical="center"/>
    </xf>
    <xf numFmtId="0" fontId="10" fillId="6" borderId="3" xfId="0" applyFont="1" applyFill="1" applyBorder="1" applyAlignment="1">
      <alignment horizontal="center" vertical="center"/>
    </xf>
    <xf numFmtId="0" fontId="11" fillId="12" borderId="1" xfId="0" applyFont="1" applyFill="1" applyBorder="1" applyAlignment="1">
      <alignment horizontal="center" vertical="center" wrapText="1"/>
    </xf>
    <xf numFmtId="0" fontId="11" fillId="12" borderId="1" xfId="0" applyFont="1" applyFill="1" applyBorder="1" applyAlignment="1">
      <alignment horizontal="center" vertical="center"/>
    </xf>
    <xf numFmtId="0" fontId="22" fillId="15" borderId="2" xfId="0" applyFont="1" applyFill="1" applyBorder="1" applyAlignment="1">
      <alignment horizontal="center" vertical="center" wrapText="1"/>
    </xf>
    <xf numFmtId="0" fontId="22" fillId="15" borderId="5" xfId="0" applyFont="1" applyFill="1" applyBorder="1" applyAlignment="1">
      <alignment horizontal="center" vertical="center" wrapText="1"/>
    </xf>
    <xf numFmtId="0" fontId="22" fillId="15" borderId="3" xfId="0" applyFont="1" applyFill="1" applyBorder="1" applyAlignment="1">
      <alignment horizontal="center" vertical="center" wrapText="1"/>
    </xf>
    <xf numFmtId="0" fontId="22" fillId="15" borderId="2" xfId="0" applyFont="1" applyFill="1" applyBorder="1" applyAlignment="1">
      <alignment horizontal="center" vertical="center"/>
    </xf>
    <xf numFmtId="0" fontId="22" fillId="15" borderId="5" xfId="0" applyFont="1" applyFill="1" applyBorder="1" applyAlignment="1">
      <alignment horizontal="center" vertical="center"/>
    </xf>
    <xf numFmtId="0" fontId="22" fillId="15" borderId="3" xfId="0" applyFont="1" applyFill="1" applyBorder="1" applyAlignment="1">
      <alignment horizontal="center" vertical="center"/>
    </xf>
    <xf numFmtId="0" fontId="13" fillId="7" borderId="1" xfId="0" applyFont="1" applyFill="1" applyBorder="1" applyAlignment="1">
      <alignment horizontal="center" vertical="center" wrapText="1"/>
    </xf>
    <xf numFmtId="0" fontId="10" fillId="6" borderId="2" xfId="0" applyFont="1" applyFill="1" applyBorder="1" applyAlignment="1">
      <alignment horizontal="center" vertical="center"/>
    </xf>
    <xf numFmtId="0" fontId="19" fillId="6" borderId="1" xfId="1" applyFont="1" applyFill="1" applyBorder="1" applyAlignment="1">
      <alignment horizontal="justify" vertical="justify" wrapText="1"/>
    </xf>
    <xf numFmtId="0" fontId="40" fillId="6" borderId="1" xfId="1" applyFont="1" applyFill="1" applyBorder="1" applyAlignment="1">
      <alignment horizontal="justify" vertical="justify" wrapText="1"/>
    </xf>
    <xf numFmtId="0" fontId="11"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40" fillId="6" borderId="1" xfId="1" applyFont="1" applyFill="1" applyBorder="1" applyAlignment="1">
      <alignment horizontal="left" vertical="center" wrapText="1"/>
    </xf>
    <xf numFmtId="0" fontId="11" fillId="12" borderId="1" xfId="0" applyFont="1" applyFill="1" applyBorder="1" applyAlignment="1">
      <alignment horizontal="center" vertical="top" wrapText="1"/>
    </xf>
    <xf numFmtId="0" fontId="11" fillId="12" borderId="1" xfId="0" applyFont="1" applyFill="1" applyBorder="1" applyAlignment="1">
      <alignment horizontal="center" vertical="top"/>
    </xf>
    <xf numFmtId="0" fontId="11" fillId="2" borderId="1" xfId="0" applyFont="1" applyFill="1" applyBorder="1" applyAlignment="1">
      <alignment horizontal="center" vertical="top" wrapText="1"/>
    </xf>
    <xf numFmtId="0" fontId="16" fillId="2" borderId="1" xfId="0" applyFont="1" applyFill="1" applyBorder="1" applyAlignment="1">
      <alignment horizontal="center" vertical="top"/>
    </xf>
    <xf numFmtId="0" fontId="20" fillId="8" borderId="2" xfId="0" applyFont="1" applyFill="1" applyBorder="1" applyAlignment="1">
      <alignment horizontal="center" vertical="center" wrapText="1"/>
    </xf>
    <xf numFmtId="0" fontId="20" fillId="8" borderId="3" xfId="0" applyFont="1" applyFill="1" applyBorder="1" applyAlignment="1">
      <alignment horizontal="center" vertical="center" wrapText="1"/>
    </xf>
    <xf numFmtId="0" fontId="19" fillId="8" borderId="2" xfId="1" applyFont="1" applyFill="1" applyBorder="1" applyAlignment="1">
      <alignment horizontal="left" vertical="center" wrapText="1"/>
    </xf>
    <xf numFmtId="0" fontId="23" fillId="8" borderId="3" xfId="0" applyFont="1" applyFill="1" applyBorder="1" applyAlignment="1">
      <alignment horizontal="left" vertical="center" wrapText="1"/>
    </xf>
    <xf numFmtId="0" fontId="12" fillId="1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9" fillId="6" borderId="1" xfId="1" applyFont="1" applyFill="1" applyBorder="1" applyAlignment="1">
      <alignment horizontal="center" vertical="center" wrapText="1"/>
    </xf>
    <xf numFmtId="0" fontId="10" fillId="6" borderId="2" xfId="0" applyFont="1" applyFill="1" applyBorder="1" applyAlignment="1" applyProtection="1">
      <alignment horizontal="center" vertical="center"/>
      <protection locked="0"/>
    </xf>
    <xf numFmtId="0" fontId="10" fillId="6" borderId="3" xfId="0" applyFont="1" applyFill="1" applyBorder="1" applyAlignment="1" applyProtection="1">
      <alignment horizontal="center" vertical="center"/>
      <protection locked="0"/>
    </xf>
    <xf numFmtId="0" fontId="24" fillId="6" borderId="1" xfId="0" applyFont="1" applyFill="1" applyBorder="1" applyAlignment="1">
      <alignment horizontal="left" vertical="center" wrapText="1"/>
    </xf>
    <xf numFmtId="0" fontId="40" fillId="6" borderId="5" xfId="1" applyFont="1" applyFill="1" applyBorder="1" applyAlignment="1">
      <alignment horizontal="left" vertical="center" wrapText="1"/>
    </xf>
    <xf numFmtId="0" fontId="40" fillId="6" borderId="3" xfId="1" applyFont="1" applyFill="1" applyBorder="1" applyAlignment="1">
      <alignment horizontal="left" vertical="center" wrapText="1"/>
    </xf>
    <xf numFmtId="0" fontId="15" fillId="2" borderId="1" xfId="0" applyFont="1" applyFill="1" applyBorder="1" applyAlignment="1">
      <alignment horizontal="center" vertical="top" wrapText="1"/>
    </xf>
    <xf numFmtId="0" fontId="15" fillId="2" borderId="1" xfId="0" applyFont="1" applyFill="1" applyBorder="1" applyAlignment="1">
      <alignment horizontal="center" vertical="top"/>
    </xf>
    <xf numFmtId="0" fontId="19" fillId="6" borderId="5" xfId="1" applyFont="1" applyFill="1" applyBorder="1" applyAlignment="1">
      <alignment horizontal="left" vertical="center" wrapText="1"/>
    </xf>
    <xf numFmtId="0" fontId="19" fillId="6" borderId="3" xfId="1" applyFont="1" applyFill="1" applyBorder="1" applyAlignment="1">
      <alignment horizontal="left" vertical="center" wrapText="1"/>
    </xf>
    <xf numFmtId="0" fontId="22" fillId="6" borderId="2" xfId="0" applyFont="1" applyFill="1" applyBorder="1" applyAlignment="1" applyProtection="1">
      <alignment horizontal="center" vertical="center"/>
      <protection locked="0"/>
    </xf>
    <xf numFmtId="0" fontId="22" fillId="6" borderId="3" xfId="0" applyFont="1" applyFill="1" applyBorder="1" applyAlignment="1" applyProtection="1">
      <alignment horizontal="center" vertical="center"/>
      <protection locked="0"/>
    </xf>
    <xf numFmtId="0" fontId="22" fillId="6" borderId="6" xfId="0" applyFont="1" applyFill="1" applyBorder="1" applyAlignment="1" applyProtection="1">
      <alignment horizontal="left" vertical="center" wrapText="1"/>
      <protection locked="0"/>
    </xf>
    <xf numFmtId="0" fontId="22" fillId="6" borderId="13" xfId="0" applyFont="1" applyFill="1" applyBorder="1" applyAlignment="1" applyProtection="1">
      <alignment horizontal="left" vertical="center" wrapText="1"/>
      <protection locked="0"/>
    </xf>
    <xf numFmtId="0" fontId="22" fillId="6" borderId="7" xfId="0" applyFont="1" applyFill="1" applyBorder="1" applyAlignment="1" applyProtection="1">
      <alignment horizontal="left" vertical="center" wrapText="1"/>
      <protection locked="0"/>
    </xf>
    <xf numFmtId="0" fontId="24" fillId="6" borderId="2" xfId="0" applyFont="1" applyFill="1" applyBorder="1" applyAlignment="1">
      <alignment horizontal="center" vertical="center" wrapText="1"/>
    </xf>
    <xf numFmtId="0" fontId="24" fillId="6" borderId="3" xfId="0" applyFont="1" applyFill="1" applyBorder="1" applyAlignment="1">
      <alignment horizontal="center" vertical="center" wrapText="1"/>
    </xf>
    <xf numFmtId="0" fontId="19" fillId="6" borderId="2" xfId="1" applyFont="1" applyFill="1" applyBorder="1" applyAlignment="1">
      <alignment horizontal="center" vertical="center" wrapText="1"/>
    </xf>
    <xf numFmtId="0" fontId="19" fillId="6" borderId="5" xfId="1" applyFont="1" applyFill="1" applyBorder="1" applyAlignment="1">
      <alignment horizontal="center" vertical="center" wrapText="1"/>
    </xf>
    <xf numFmtId="0" fontId="19" fillId="6" borderId="3" xfId="1" applyFont="1" applyFill="1" applyBorder="1" applyAlignment="1">
      <alignment horizontal="center" vertical="center" wrapText="1"/>
    </xf>
    <xf numFmtId="3" fontId="24" fillId="6" borderId="2" xfId="0" applyNumberFormat="1" applyFont="1" applyFill="1" applyBorder="1" applyAlignment="1">
      <alignment horizontal="center" vertical="center" wrapText="1"/>
    </xf>
    <xf numFmtId="3" fontId="24" fillId="6" borderId="3" xfId="0" applyNumberFormat="1" applyFont="1" applyFill="1" applyBorder="1" applyAlignment="1">
      <alignment horizontal="center" vertical="center" wrapText="1"/>
    </xf>
    <xf numFmtId="0" fontId="22" fillId="6" borderId="2" xfId="0" applyFont="1" applyFill="1" applyBorder="1" applyAlignment="1" applyProtection="1">
      <alignment horizontal="left" vertical="center" wrapText="1"/>
      <protection locked="0"/>
    </xf>
    <xf numFmtId="0" fontId="22" fillId="6" borderId="5" xfId="0" applyFont="1" applyFill="1" applyBorder="1" applyAlignment="1" applyProtection="1">
      <alignment horizontal="left" vertical="center" wrapText="1"/>
      <protection locked="0"/>
    </xf>
    <xf numFmtId="0" fontId="22" fillId="6" borderId="3" xfId="0" applyFont="1" applyFill="1" applyBorder="1" applyAlignment="1" applyProtection="1">
      <alignment horizontal="left" vertical="center" wrapText="1"/>
      <protection locked="0"/>
    </xf>
    <xf numFmtId="0" fontId="24" fillId="15" borderId="2" xfId="0" applyFont="1" applyFill="1" applyBorder="1" applyAlignment="1">
      <alignment horizontal="left" vertical="center" wrapText="1"/>
    </xf>
    <xf numFmtId="0" fontId="24" fillId="15" borderId="3" xfId="0" applyFont="1" applyFill="1" applyBorder="1" applyAlignment="1">
      <alignment horizontal="left" vertical="center" wrapText="1"/>
    </xf>
    <xf numFmtId="0" fontId="55" fillId="15" borderId="2" xfId="1" applyFont="1" applyFill="1" applyBorder="1" applyAlignment="1">
      <alignment horizontal="left" vertical="center" wrapText="1"/>
    </xf>
    <xf numFmtId="0" fontId="51" fillId="15" borderId="3" xfId="1" applyFont="1" applyFill="1" applyBorder="1" applyAlignment="1">
      <alignment horizontal="left" vertical="center" wrapText="1"/>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1" fillId="12" borderId="2" xfId="0" applyFont="1" applyFill="1" applyBorder="1" applyAlignment="1">
      <alignment horizontal="center" vertical="center" wrapText="1"/>
    </xf>
    <xf numFmtId="0" fontId="11" fillId="12" borderId="5" xfId="0" applyFont="1" applyFill="1" applyBorder="1" applyAlignment="1">
      <alignment horizontal="center" vertical="center" wrapText="1"/>
    </xf>
    <xf numFmtId="0" fontId="11" fillId="12" borderId="3" xfId="0" applyFont="1" applyFill="1" applyBorder="1" applyAlignment="1">
      <alignment horizontal="center" vertical="center" wrapText="1"/>
    </xf>
    <xf numFmtId="0" fontId="16" fillId="2" borderId="2" xfId="0" applyFont="1" applyFill="1" applyBorder="1" applyAlignment="1" applyProtection="1">
      <alignment horizontal="center" vertical="center" wrapText="1"/>
      <protection locked="0"/>
    </xf>
    <xf numFmtId="0" fontId="16" fillId="2" borderId="5"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4" fillId="7" borderId="2" xfId="0" applyFont="1" applyFill="1" applyBorder="1" applyAlignment="1" applyProtection="1">
      <alignment horizontal="center" vertical="center" wrapText="1"/>
      <protection locked="0"/>
    </xf>
    <xf numFmtId="0" fontId="14" fillId="7" borderId="5" xfId="0" applyFont="1" applyFill="1" applyBorder="1" applyAlignment="1" applyProtection="1">
      <alignment horizontal="center" vertical="center" wrapText="1"/>
      <protection locked="0"/>
    </xf>
    <xf numFmtId="0" fontId="10" fillId="6" borderId="3" xfId="0" applyFont="1" applyFill="1" applyBorder="1" applyAlignment="1">
      <alignment horizontal="center" vertical="center" wrapText="1"/>
    </xf>
    <xf numFmtId="0" fontId="32" fillId="16" borderId="2" xfId="0" applyFont="1" applyFill="1" applyBorder="1" applyAlignment="1" applyProtection="1">
      <alignment horizontal="center" vertical="center" wrapText="1"/>
      <protection locked="0"/>
    </xf>
    <xf numFmtId="0" fontId="45" fillId="16" borderId="5" xfId="0" applyFont="1" applyFill="1" applyBorder="1" applyAlignment="1" applyProtection="1">
      <alignment horizontal="center" vertical="center"/>
      <protection locked="0"/>
    </xf>
    <xf numFmtId="0" fontId="45" fillId="16" borderId="3"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7" fillId="6" borderId="1" xfId="1" applyFill="1" applyBorder="1" applyAlignment="1">
      <alignment horizontal="center" vertical="center" wrapText="1"/>
    </xf>
    <xf numFmtId="0" fontId="10" fillId="6" borderId="1" xfId="22"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8" fillId="6" borderId="1" xfId="0" applyFont="1" applyFill="1" applyBorder="1" applyAlignment="1">
      <alignment horizontal="left" vertical="center" wrapText="1"/>
    </xf>
    <xf numFmtId="0" fontId="50" fillId="8" borderId="2" xfId="0" applyFont="1" applyFill="1" applyBorder="1" applyAlignment="1">
      <alignment horizontal="left" vertical="center" wrapText="1"/>
    </xf>
    <xf numFmtId="0" fontId="50" fillId="8" borderId="3" xfId="0"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3" xfId="0" applyFont="1" applyFill="1" applyBorder="1" applyAlignment="1">
      <alignment horizontal="left" vertical="center" wrapText="1"/>
    </xf>
    <xf numFmtId="0" fontId="21" fillId="8" borderId="2" xfId="0" applyFont="1" applyFill="1" applyBorder="1" applyAlignment="1">
      <alignment horizontal="center" vertical="center" wrapText="1"/>
    </xf>
    <xf numFmtId="0" fontId="21" fillId="8" borderId="3" xfId="0" applyFont="1" applyFill="1" applyBorder="1" applyAlignment="1">
      <alignment horizontal="center" vertical="center" wrapText="1"/>
    </xf>
    <xf numFmtId="0" fontId="21" fillId="8" borderId="2" xfId="0" applyFont="1" applyFill="1" applyBorder="1" applyAlignment="1">
      <alignment horizontal="left" vertical="center" wrapText="1"/>
    </xf>
    <xf numFmtId="0" fontId="21" fillId="8" borderId="3" xfId="0" applyFont="1" applyFill="1" applyBorder="1" applyAlignment="1">
      <alignment horizontal="left" vertical="center" wrapText="1"/>
    </xf>
    <xf numFmtId="0" fontId="22" fillId="6" borderId="2"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22" fillId="6" borderId="1" xfId="0" applyFont="1" applyFill="1" applyBorder="1" applyAlignment="1">
      <alignment horizontal="left" vertical="top" wrapText="1"/>
    </xf>
    <xf numFmtId="0" fontId="22" fillId="6" borderId="1" xfId="0" applyFont="1" applyFill="1" applyBorder="1" applyAlignment="1">
      <alignment horizontal="left" vertical="center"/>
    </xf>
    <xf numFmtId="0" fontId="20" fillId="6" borderId="1" xfId="0" applyFont="1" applyFill="1" applyBorder="1" applyAlignment="1">
      <alignment horizontal="left" vertical="center"/>
    </xf>
    <xf numFmtId="0" fontId="22" fillId="6" borderId="2" xfId="0" applyFont="1" applyFill="1" applyBorder="1" applyAlignment="1">
      <alignment horizontal="left" vertical="center"/>
    </xf>
    <xf numFmtId="0" fontId="22" fillId="6" borderId="3" xfId="0" applyFont="1" applyFill="1" applyBorder="1" applyAlignment="1">
      <alignment horizontal="left" vertical="center"/>
    </xf>
    <xf numFmtId="0" fontId="9" fillId="12" borderId="2"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9" fillId="12" borderId="3" xfId="0" applyFont="1" applyFill="1" applyBorder="1" applyAlignment="1">
      <alignment horizontal="center" vertical="center" wrapText="1"/>
    </xf>
    <xf numFmtId="0" fontId="22" fillId="6" borderId="2" xfId="0" applyFont="1" applyFill="1" applyBorder="1" applyAlignment="1">
      <alignment horizontal="left" vertical="top" wrapText="1"/>
    </xf>
    <xf numFmtId="0" fontId="22" fillId="6" borderId="3" xfId="0" applyFont="1" applyFill="1" applyBorder="1" applyAlignment="1">
      <alignment horizontal="left" vertical="top" wrapText="1"/>
    </xf>
    <xf numFmtId="0" fontId="22" fillId="6" borderId="1" xfId="0" applyFont="1" applyFill="1" applyBorder="1" applyAlignment="1">
      <alignment horizontal="left" vertical="center" wrapText="1"/>
    </xf>
    <xf numFmtId="0" fontId="24" fillId="8" borderId="1" xfId="0" applyFont="1" applyFill="1" applyBorder="1" applyAlignment="1">
      <alignment horizontal="center" vertical="center" wrapText="1"/>
    </xf>
    <xf numFmtId="0" fontId="13" fillId="6" borderId="2" xfId="0" applyFont="1" applyFill="1" applyBorder="1" applyAlignment="1">
      <alignment horizontal="center" vertical="center"/>
    </xf>
    <xf numFmtId="0" fontId="13" fillId="6" borderId="3" xfId="0" applyFont="1" applyFill="1" applyBorder="1" applyAlignment="1">
      <alignment horizontal="center" vertical="center"/>
    </xf>
    <xf numFmtId="0" fontId="25" fillId="4" borderId="6" xfId="0" applyFont="1" applyFill="1" applyBorder="1" applyAlignment="1">
      <alignment horizontal="center" vertical="center" wrapText="1"/>
    </xf>
    <xf numFmtId="0" fontId="25" fillId="4" borderId="13" xfId="0" applyFont="1" applyFill="1" applyBorder="1" applyAlignment="1">
      <alignment horizontal="center" vertical="center" wrapText="1"/>
    </xf>
    <xf numFmtId="0" fontId="25" fillId="4" borderId="7" xfId="0" applyFont="1" applyFill="1" applyBorder="1" applyAlignment="1">
      <alignment horizontal="center" vertical="center" wrapText="1"/>
    </xf>
    <xf numFmtId="0" fontId="25" fillId="4" borderId="15" xfId="0" applyFont="1" applyFill="1" applyBorder="1" applyAlignment="1">
      <alignment horizontal="center" vertical="center" wrapText="1"/>
    </xf>
    <xf numFmtId="0" fontId="25" fillId="4" borderId="4" xfId="0" applyFont="1" applyFill="1" applyBorder="1" applyAlignment="1">
      <alignment horizontal="center" vertical="center" wrapText="1"/>
    </xf>
    <xf numFmtId="0" fontId="25" fillId="4" borderId="12" xfId="0" applyFont="1" applyFill="1" applyBorder="1" applyAlignment="1">
      <alignment horizontal="center" vertical="center" wrapText="1"/>
    </xf>
    <xf numFmtId="0" fontId="7" fillId="12" borderId="2" xfId="0" applyFont="1" applyFill="1" applyBorder="1" applyAlignment="1">
      <alignment horizontal="center" vertical="center"/>
    </xf>
    <xf numFmtId="0" fontId="7" fillId="12" borderId="5" xfId="0" applyFont="1" applyFill="1" applyBorder="1" applyAlignment="1">
      <alignment horizontal="center" vertical="center"/>
    </xf>
    <xf numFmtId="0" fontId="7" fillId="12" borderId="3" xfId="0" applyFont="1" applyFill="1" applyBorder="1" applyAlignment="1">
      <alignment horizontal="center" vertical="center"/>
    </xf>
    <xf numFmtId="0" fontId="11" fillId="12" borderId="2" xfId="0" applyFont="1" applyFill="1" applyBorder="1" applyAlignment="1">
      <alignment horizontal="center" vertical="center"/>
    </xf>
    <xf numFmtId="0" fontId="11" fillId="12" borderId="5" xfId="0" applyFont="1" applyFill="1" applyBorder="1" applyAlignment="1">
      <alignment horizontal="center" vertical="center"/>
    </xf>
    <xf numFmtId="0" fontId="11" fillId="12" borderId="3" xfId="0" applyFont="1" applyFill="1" applyBorder="1" applyAlignment="1">
      <alignment horizontal="center" vertical="center"/>
    </xf>
    <xf numFmtId="0" fontId="10" fillId="6" borderId="6"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19" xfId="0" applyFont="1" applyFill="1" applyBorder="1" applyAlignment="1">
      <alignment horizontal="center" vertical="center" wrapText="1"/>
    </xf>
    <xf numFmtId="0" fontId="10" fillId="6" borderId="15"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11" fillId="11" borderId="5" xfId="0"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5"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9" fillId="12" borderId="1" xfId="0" applyFont="1" applyFill="1" applyBorder="1" applyAlignment="1">
      <alignment horizontal="center" vertical="top" wrapText="1"/>
    </xf>
    <xf numFmtId="0" fontId="9" fillId="12" borderId="1" xfId="0" applyFont="1" applyFill="1" applyBorder="1" applyAlignment="1">
      <alignment horizontal="center" vertical="top"/>
    </xf>
    <xf numFmtId="0" fontId="19" fillId="6" borderId="2" xfId="1" applyFont="1" applyFill="1" applyBorder="1" applyAlignment="1">
      <alignment horizontal="center" vertical="center"/>
    </xf>
    <xf numFmtId="0" fontId="19" fillId="6" borderId="5" xfId="1" applyFont="1" applyFill="1" applyBorder="1" applyAlignment="1">
      <alignment horizontal="center" vertical="center"/>
    </xf>
    <xf numFmtId="0" fontId="19" fillId="6" borderId="3" xfId="1" applyFont="1" applyFill="1" applyBorder="1" applyAlignment="1">
      <alignment horizontal="center" vertical="center"/>
    </xf>
    <xf numFmtId="0" fontId="13" fillId="12" borderId="1" xfId="0" applyFont="1" applyFill="1" applyBorder="1" applyAlignment="1">
      <alignment horizontal="center" vertical="center"/>
    </xf>
    <xf numFmtId="0" fontId="13" fillId="12" borderId="6" xfId="0" applyFont="1" applyFill="1" applyBorder="1" applyAlignment="1">
      <alignment horizontal="center" vertical="top" wrapText="1"/>
    </xf>
    <xf numFmtId="0" fontId="13" fillId="12" borderId="7" xfId="0" applyFont="1" applyFill="1" applyBorder="1" applyAlignment="1">
      <alignment horizontal="center" vertical="top" wrapText="1"/>
    </xf>
    <xf numFmtId="0" fontId="11" fillId="6" borderId="2" xfId="0" applyFont="1" applyFill="1" applyBorder="1">
      <alignment vertical="center"/>
    </xf>
    <xf numFmtId="0" fontId="11" fillId="6" borderId="3" xfId="0" applyFont="1" applyFill="1" applyBorder="1">
      <alignment vertical="center"/>
    </xf>
    <xf numFmtId="0" fontId="27" fillId="6" borderId="5" xfId="0" applyFont="1" applyFill="1" applyBorder="1" applyAlignment="1">
      <alignment horizontal="left" vertical="center"/>
    </xf>
    <xf numFmtId="0" fontId="27" fillId="6" borderId="3" xfId="0" applyFont="1" applyFill="1" applyBorder="1" applyAlignment="1">
      <alignment horizontal="left" vertical="center"/>
    </xf>
    <xf numFmtId="0" fontId="11" fillId="6" borderId="2" xfId="0" applyFont="1" applyFill="1" applyBorder="1" applyAlignment="1">
      <alignment horizontal="left" vertical="center"/>
    </xf>
    <xf numFmtId="0" fontId="11" fillId="6" borderId="3" xfId="0" applyFont="1" applyFill="1" applyBorder="1" applyAlignment="1">
      <alignment horizontal="left" vertical="center"/>
    </xf>
    <xf numFmtId="0" fontId="13" fillId="6" borderId="2" xfId="0" applyFont="1" applyFill="1" applyBorder="1" applyAlignment="1">
      <alignment horizontal="left" vertical="center"/>
    </xf>
    <xf numFmtId="0" fontId="13" fillId="6" borderId="5" xfId="0" applyFont="1" applyFill="1" applyBorder="1" applyAlignment="1">
      <alignment horizontal="left" vertical="center"/>
    </xf>
    <xf numFmtId="0" fontId="13" fillId="6" borderId="3" xfId="0" applyFont="1" applyFill="1" applyBorder="1" applyAlignment="1">
      <alignment horizontal="left" vertical="center"/>
    </xf>
    <xf numFmtId="0" fontId="15" fillId="2" borderId="1" xfId="0" applyFont="1" applyFill="1" applyBorder="1" applyAlignment="1">
      <alignment horizontal="center" vertical="center" wrapText="1"/>
    </xf>
    <xf numFmtId="0" fontId="13" fillId="5" borderId="1" xfId="0" applyFont="1" applyFill="1" applyBorder="1" applyAlignment="1">
      <alignment horizontal="center" vertical="top"/>
    </xf>
    <xf numFmtId="0" fontId="10" fillId="2" borderId="2"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3" xfId="0" applyFont="1" applyFill="1" applyBorder="1" applyAlignment="1">
      <alignment horizontal="center" vertical="center"/>
    </xf>
    <xf numFmtId="0" fontId="13" fillId="5" borderId="1" xfId="0" applyFont="1" applyFill="1" applyBorder="1" applyAlignment="1">
      <alignment horizontal="center" vertical="top" wrapText="1"/>
    </xf>
    <xf numFmtId="0" fontId="9" fillId="12" borderId="1" xfId="0" applyFont="1" applyFill="1" applyBorder="1" applyAlignment="1">
      <alignment horizontal="center" vertical="center" wrapText="1"/>
    </xf>
    <xf numFmtId="0" fontId="9" fillId="12" borderId="1" xfId="0" applyFont="1" applyFill="1" applyBorder="1" applyAlignment="1">
      <alignment horizontal="center" vertical="center"/>
    </xf>
    <xf numFmtId="9" fontId="10" fillId="6" borderId="1" xfId="0" applyNumberFormat="1" applyFont="1" applyFill="1" applyBorder="1" applyAlignment="1">
      <alignment horizontal="center" vertical="center" wrapText="1"/>
    </xf>
    <xf numFmtId="0" fontId="19" fillId="8" borderId="2" xfId="1" applyFont="1" applyFill="1" applyBorder="1" applyAlignment="1">
      <alignment vertical="center" wrapText="1"/>
    </xf>
    <xf numFmtId="0" fontId="19" fillId="8" borderId="5" xfId="1" applyFont="1" applyFill="1" applyBorder="1" applyAlignment="1">
      <alignment vertical="center" wrapText="1"/>
    </xf>
    <xf numFmtId="0" fontId="19" fillId="8" borderId="3" xfId="1" applyFont="1" applyFill="1" applyBorder="1" applyAlignment="1">
      <alignment vertical="center" wrapText="1"/>
    </xf>
    <xf numFmtId="0" fontId="19" fillId="8" borderId="2" xfId="1" applyFont="1" applyFill="1" applyBorder="1" applyAlignment="1">
      <alignment vertical="center"/>
    </xf>
    <xf numFmtId="0" fontId="19" fillId="8" borderId="5" xfId="1" applyFont="1" applyFill="1" applyBorder="1" applyAlignment="1">
      <alignment vertical="center"/>
    </xf>
    <xf numFmtId="0" fontId="19" fillId="8" borderId="3" xfId="1" applyFont="1" applyFill="1" applyBorder="1" applyAlignment="1">
      <alignment vertical="center"/>
    </xf>
    <xf numFmtId="0" fontId="13" fillId="6" borderId="1" xfId="0" quotePrefix="1" applyFont="1" applyFill="1" applyBorder="1" applyAlignment="1">
      <alignment horizontal="center" vertical="center" wrapText="1"/>
    </xf>
    <xf numFmtId="0" fontId="25" fillId="3" borderId="6" xfId="0" applyFont="1" applyFill="1" applyBorder="1" applyAlignment="1">
      <alignment horizontal="center" vertical="center"/>
    </xf>
    <xf numFmtId="0" fontId="25" fillId="3" borderId="13"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15"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12" xfId="0" applyFont="1" applyFill="1" applyBorder="1" applyAlignment="1">
      <alignment horizontal="center" vertical="center"/>
    </xf>
    <xf numFmtId="0" fontId="22" fillId="9" borderId="20" xfId="0" applyFont="1" applyFill="1" applyBorder="1" applyAlignment="1">
      <alignment horizontal="center" vertical="center" wrapText="1"/>
    </xf>
    <xf numFmtId="0" fontId="22" fillId="9" borderId="28" xfId="0" applyFont="1" applyFill="1" applyBorder="1" applyAlignment="1">
      <alignment horizontal="center" vertical="center" wrapText="1"/>
    </xf>
    <xf numFmtId="0" fontId="22" fillId="9" borderId="21" xfId="0" applyFont="1" applyFill="1" applyBorder="1" applyAlignment="1">
      <alignment horizontal="center" vertical="center" wrapText="1"/>
    </xf>
    <xf numFmtId="0" fontId="22" fillId="9" borderId="22" xfId="0" applyFont="1" applyFill="1" applyBorder="1" applyAlignment="1">
      <alignment horizontal="center" vertical="center" wrapText="1"/>
    </xf>
    <xf numFmtId="9" fontId="10" fillId="6" borderId="2" xfId="0" applyNumberFormat="1" applyFont="1" applyFill="1" applyBorder="1" applyAlignment="1">
      <alignment horizontal="center" vertical="center" wrapText="1"/>
    </xf>
    <xf numFmtId="9" fontId="10" fillId="6" borderId="5" xfId="0" applyNumberFormat="1" applyFont="1" applyFill="1" applyBorder="1" applyAlignment="1">
      <alignment horizontal="center" vertical="center" wrapText="1"/>
    </xf>
    <xf numFmtId="9" fontId="10" fillId="6" borderId="3"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40" fillId="6" borderId="5" xfId="1" applyFont="1" applyFill="1" applyBorder="1" applyAlignment="1">
      <alignment horizontal="center" vertical="center" wrapText="1"/>
    </xf>
    <xf numFmtId="0" fontId="40" fillId="6" borderId="3" xfId="1" applyFont="1" applyFill="1" applyBorder="1" applyAlignment="1">
      <alignment horizontal="center" vertical="center" wrapText="1"/>
    </xf>
    <xf numFmtId="0" fontId="22" fillId="6" borderId="2" xfId="2" applyFont="1" applyFill="1" applyBorder="1" applyAlignment="1">
      <alignment horizontal="left" vertical="center" wrapText="1"/>
    </xf>
    <xf numFmtId="0" fontId="22" fillId="6" borderId="3" xfId="2" applyFont="1" applyFill="1" applyBorder="1" applyAlignment="1">
      <alignment horizontal="left" vertical="center" wrapText="1"/>
    </xf>
    <xf numFmtId="0" fontId="13" fillId="7" borderId="2" xfId="0" applyFont="1" applyFill="1" applyBorder="1" applyAlignment="1">
      <alignment horizontal="center" vertical="center" wrapText="1"/>
    </xf>
    <xf numFmtId="0" fontId="13" fillId="7" borderId="5"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40" fillId="10" borderId="16" xfId="1" applyFont="1" applyFill="1" applyBorder="1" applyAlignment="1">
      <alignment horizontal="center" vertical="center" wrapText="1"/>
    </xf>
    <xf numFmtId="0" fontId="22" fillId="0" borderId="18" xfId="0" applyFont="1" applyBorder="1" applyAlignment="1">
      <alignment horizontal="center" vertical="center"/>
    </xf>
    <xf numFmtId="0" fontId="22" fillId="0" borderId="17" xfId="0" applyFont="1" applyBorder="1" applyAlignment="1">
      <alignment horizontal="center" vertical="center"/>
    </xf>
    <xf numFmtId="0" fontId="10" fillId="6" borderId="10"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22" fillId="9" borderId="23" xfId="0" applyFont="1" applyFill="1" applyBorder="1" applyAlignment="1">
      <alignment horizontal="center" vertical="center" wrapText="1"/>
    </xf>
    <xf numFmtId="0" fontId="10" fillId="10" borderId="16" xfId="0" applyFont="1" applyFill="1" applyBorder="1" applyAlignment="1">
      <alignment horizontal="left" vertical="center" wrapText="1"/>
    </xf>
    <xf numFmtId="0" fontId="21" fillId="0" borderId="18" xfId="0" applyFont="1" applyBorder="1" applyAlignment="1">
      <alignment horizontal="left" vertical="center"/>
    </xf>
    <xf numFmtId="0" fontId="21" fillId="0" borderId="17" xfId="0" applyFont="1" applyBorder="1" applyAlignment="1">
      <alignment horizontal="left" vertical="center"/>
    </xf>
    <xf numFmtId="0" fontId="17" fillId="6" borderId="9" xfId="1" applyFill="1" applyBorder="1" applyAlignment="1">
      <alignment horizontal="center" vertical="center" wrapText="1"/>
    </xf>
    <xf numFmtId="0" fontId="10" fillId="6" borderId="9" xfId="22" applyFont="1" applyFill="1" applyBorder="1" applyAlignment="1">
      <alignment horizontal="center" vertical="center" wrapText="1"/>
    </xf>
    <xf numFmtId="0" fontId="19" fillId="6" borderId="9" xfId="1" applyFont="1" applyFill="1" applyBorder="1" applyAlignment="1">
      <alignment horizontal="center" vertical="center" wrapText="1"/>
    </xf>
    <xf numFmtId="0" fontId="40" fillId="6" borderId="10" xfId="1" applyFont="1" applyFill="1" applyBorder="1" applyAlignment="1">
      <alignment horizontal="center" vertical="center" wrapText="1"/>
    </xf>
    <xf numFmtId="0" fontId="40" fillId="6" borderId="8" xfId="1" applyFont="1" applyFill="1" applyBorder="1" applyAlignment="1">
      <alignment horizontal="center" vertical="center" wrapText="1"/>
    </xf>
    <xf numFmtId="0" fontId="10" fillId="6" borderId="4" xfId="0" applyFont="1" applyFill="1" applyBorder="1" applyAlignment="1">
      <alignment horizontal="center" vertical="center"/>
    </xf>
    <xf numFmtId="0" fontId="10" fillId="6" borderId="12" xfId="0" applyFont="1" applyFill="1" applyBorder="1" applyAlignment="1">
      <alignment horizontal="center" vertical="center"/>
    </xf>
    <xf numFmtId="0" fontId="50" fillId="8" borderId="2" xfId="0" applyFont="1" applyFill="1" applyBorder="1" applyAlignment="1">
      <alignment horizontal="center" vertical="center" wrapText="1"/>
    </xf>
    <xf numFmtId="0" fontId="50" fillId="8" borderId="3" xfId="0" applyFont="1" applyFill="1" applyBorder="1" applyAlignment="1">
      <alignment horizontal="center" vertical="center" wrapText="1"/>
    </xf>
    <xf numFmtId="0" fontId="21" fillId="0" borderId="0" xfId="0" applyFont="1">
      <alignment vertical="center"/>
    </xf>
    <xf numFmtId="0" fontId="21" fillId="0" borderId="0" xfId="28" applyFont="1">
      <alignment vertical="center"/>
    </xf>
  </cellXfs>
  <cellStyles count="29">
    <cellStyle name="Hipervínculo" xfId="1" builtinId="8"/>
    <cellStyle name="Hipervínculo 2" xfId="3" xr:uid="{0DB4C86B-7F69-49F1-8D7C-27F0460F09D9}"/>
    <cellStyle name="Hipervínculo 2 2" xfId="9" xr:uid="{A71D161F-F45F-4E9D-A6D6-EB6F42B118BF}"/>
    <cellStyle name="Hyperlink" xfId="4" xr:uid="{5BB68EBA-5BB0-49B0-8427-32C9C95072CF}"/>
    <cellStyle name="Hyperlink 2" xfId="10" xr:uid="{A0F5AE82-3850-4750-B9EF-8C67513E9A8B}"/>
    <cellStyle name="Millares [0]" xfId="17" builtinId="6"/>
    <cellStyle name="Millares [0] 2" xfId="7" xr:uid="{F2014278-7C0D-4B24-B596-F09E0B66DD89}"/>
    <cellStyle name="Millares [0] 2 2" xfId="21" xr:uid="{3136D0DF-9358-4F52-AB80-B1BA67D4C3BA}"/>
    <cellStyle name="Millares [0] 3" xfId="13" xr:uid="{8DCDF8D6-9577-4438-91E1-BE130622B90A}"/>
    <cellStyle name="Millares [0] 3 2" xfId="25" xr:uid="{6D1C4559-348B-4044-958F-343AB21EDCB9}"/>
    <cellStyle name="Normal" xfId="0" builtinId="0"/>
    <cellStyle name="Normal 2" xfId="2" xr:uid="{B9453438-A0DE-46FD-842E-5CA206986D6B}"/>
    <cellStyle name="Normal 2 12" xfId="28" xr:uid="{C6677FF3-19AF-4BF7-8CC2-745352DFE90A}"/>
    <cellStyle name="Normal 2 2" xfId="8" xr:uid="{26EAFD87-6E88-449E-9BB7-761A89D298CC}"/>
    <cellStyle name="Normal 2 2 2" xfId="22" xr:uid="{D776E49B-195A-4E66-B7A3-8AB15CE9BB6F}"/>
    <cellStyle name="Normal 2 3" xfId="14" xr:uid="{9D957D96-6E4A-4EF9-92CC-EE4E06713E02}"/>
    <cellStyle name="Normal 2 3 2" xfId="26" xr:uid="{059619C7-2998-42DC-8042-5F6C83E22C83}"/>
    <cellStyle name="Normal 2 4" xfId="18" xr:uid="{4E876D39-8812-4B2B-8080-A33191D34346}"/>
    <cellStyle name="Porcentaje" xfId="16" builtinId="5"/>
    <cellStyle name="Porcentaje 2" xfId="5" xr:uid="{36E44E23-26C0-4D38-B0E5-6554CE733343}"/>
    <cellStyle name="Porcentaje 2 2" xfId="11" xr:uid="{12BD0CFA-F6BB-4454-B35B-F8F4EC577124}"/>
    <cellStyle name="Porcentaje 2 2 2" xfId="23" xr:uid="{420C4CF2-56F8-43D0-A1B5-D7A8A7412181}"/>
    <cellStyle name="Porcentaje 2 3" xfId="15" xr:uid="{9FFE4285-5131-4248-BA6F-21A9FEF6E064}"/>
    <cellStyle name="Porcentaje 2 3 2" xfId="27" xr:uid="{CDD253CA-9B17-46B2-8CFD-DBF009710DB6}"/>
    <cellStyle name="Porcentaje 2 4" xfId="19" xr:uid="{7B4809F9-71A8-4264-9BE8-2E94982ACA6E}"/>
    <cellStyle name="Porcentaje 3" xfId="6" xr:uid="{A6C410E1-6944-47FD-A41E-E229DAECE5D6}"/>
    <cellStyle name="Porcentaje 3 2" xfId="20" xr:uid="{62205C92-C246-4688-B579-822FDCC883D0}"/>
    <cellStyle name="Porcentaje 4" xfId="12" xr:uid="{29AEEB7A-38F2-4C06-9761-DFE2C417A37A}"/>
    <cellStyle name="Porcentaje 4 2" xfId="24" xr:uid="{6CBC81E6-AD49-4ABC-9A8C-5A800B117AC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chemeClr val="tx1">
                    <a:lumMod val="85000"/>
                    <a:lumOff val="15000"/>
                  </a:schemeClr>
                </a:solidFill>
                <a:latin typeface="Garamond" panose="02020404030301010803" pitchFamily="18" charset="0"/>
                <a:ea typeface="+mn-ea"/>
                <a:cs typeface="+mn-cs"/>
              </a:defRPr>
            </a:pPr>
            <a:r>
              <a:rPr lang="es-PY"/>
              <a:t>Ejecución Presupuestaria al 31/03/2025</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85000"/>
                  <a:lumOff val="15000"/>
                </a:schemeClr>
              </a:solidFill>
              <a:latin typeface="Garamond" panose="02020404030301010803" pitchFamily="18" charset="0"/>
              <a:ea typeface="+mn-ea"/>
              <a:cs typeface="+mn-cs"/>
            </a:defRPr>
          </a:pPr>
          <a:endParaRPr lang="es-PY"/>
        </a:p>
      </c:txPr>
    </c:title>
    <c:autoTitleDeleted val="0"/>
    <c:plotArea>
      <c:layout>
        <c:manualLayout>
          <c:layoutTarget val="inner"/>
          <c:xMode val="edge"/>
          <c:yMode val="edge"/>
          <c:x val="0.33152257808264762"/>
          <c:y val="0.29486033982594279"/>
          <c:w val="0.30696144577019896"/>
          <c:h val="0.5925163696643183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E1C-41B8-A507-512FE4DDE7C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1C-41B8-A507-512FE4DDE7C5}"/>
              </c:ext>
            </c:extLst>
          </c:dPt>
          <c:dLbls>
            <c:dLbl>
              <c:idx val="0"/>
              <c:layout>
                <c:manualLayout>
                  <c:x val="0.17597910734973576"/>
                  <c:y val="0.12368029692828454"/>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1620939776542894"/>
                      <c:h val="0.24708753124433608"/>
                    </c:manualLayout>
                  </c15:layout>
                </c:ext>
                <c:ext xmlns:c16="http://schemas.microsoft.com/office/drawing/2014/chart" uri="{C3380CC4-5D6E-409C-BE32-E72D297353CC}">
                  <c16:uniqueId val="{00000001-BE1C-41B8-A507-512FE4DDE7C5}"/>
                </c:ext>
              </c:extLst>
            </c:dLbl>
            <c:dLbl>
              <c:idx val="1"/>
              <c:layout>
                <c:manualLayout>
                  <c:x val="-0.15885577395094938"/>
                  <c:y val="-0.16445400618691614"/>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0174571445402242"/>
                      <c:h val="0.30560826232852095"/>
                    </c:manualLayout>
                  </c15:layout>
                </c:ext>
                <c:ext xmlns:c16="http://schemas.microsoft.com/office/drawing/2014/chart" uri="{C3380CC4-5D6E-409C-BE32-E72D297353CC}">
                  <c16:uniqueId val="{00000003-BE1C-41B8-A507-512FE4DDE7C5}"/>
                </c:ext>
              </c:extLst>
            </c:dLbl>
            <c:spPr>
              <a:noFill/>
              <a:ln>
                <a:noFill/>
              </a:ln>
              <a:effectLst/>
            </c:spPr>
            <c:txPr>
              <a:bodyPr rot="0" spcFirstLastPara="1" vertOverflow="ellipsis" vert="horz" wrap="square" anchor="ctr" anchorCtr="1"/>
              <a:lstStyle/>
              <a:p>
                <a:pPr>
                  <a:defRPr sz="1200" b="1" i="0" u="none" strike="noStrike" kern="1200" baseline="0">
                    <a:solidFill>
                      <a:schemeClr val="tx1">
                        <a:lumMod val="85000"/>
                        <a:lumOff val="15000"/>
                      </a:schemeClr>
                    </a:solidFill>
                    <a:latin typeface="Garamond" panose="02020404030301010803" pitchFamily="18" charset="0"/>
                    <a:ea typeface="+mn-ea"/>
                    <a:cs typeface="+mn-cs"/>
                  </a:defRPr>
                </a:pPr>
                <a:endParaRPr lang="es-PY"/>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('[1]MATRIZ RCC-MIC 2025'!$E$93,'[1]MATRIZ RCC-MIC 2025'!$F$93)</c:f>
              <c:strCache>
                <c:ptCount val="2"/>
                <c:pt idx="0">
                  <c:v>Ejecutado.
Ojeporúmava</c:v>
                </c:pt>
                <c:pt idx="1">
                  <c:v>Saldos.
Viru hembýva</c:v>
                </c:pt>
              </c:strCache>
            </c:strRef>
          </c:cat>
          <c:val>
            <c:numRef>
              <c:f>('[1]MATRIZ RCC-MIC 2025'!$E$193,'[1]MATRIZ RCC-MIC 2025'!$F$193)</c:f>
              <c:numCache>
                <c:formatCode>General</c:formatCode>
                <c:ptCount val="2"/>
                <c:pt idx="0">
                  <c:v>23658231737</c:v>
                </c:pt>
                <c:pt idx="1">
                  <c:v>134744325134</c:v>
                </c:pt>
              </c:numCache>
            </c:numRef>
          </c:val>
          <c:extLst>
            <c:ext xmlns:c16="http://schemas.microsoft.com/office/drawing/2014/chart" uri="{C3380CC4-5D6E-409C-BE32-E72D297353CC}">
              <c16:uniqueId val="{00000004-BE1C-41B8-A507-512FE4DDE7C5}"/>
            </c:ext>
          </c:extLst>
        </c:ser>
        <c:dLbls>
          <c:showLegendKey val="0"/>
          <c:showVal val="0"/>
          <c:showCatName val="0"/>
          <c:showSerName val="0"/>
          <c:showPercent val="0"/>
          <c:showBubbleSize val="0"/>
          <c:showLeaderLines val="1"/>
        </c:dLbls>
        <c:firstSliceAng val="0"/>
      </c:pieChart>
      <c:spPr>
        <a:solidFill>
          <a:schemeClr val="accent4">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20000"/>
        <a:lumOff val="80000"/>
      </a:schemeClr>
    </a:solidFill>
    <a:ln w="9525" cap="flat" cmpd="sng" algn="ctr">
      <a:noFill/>
      <a:round/>
    </a:ln>
    <a:effectLst/>
  </c:spPr>
  <c:txPr>
    <a:bodyPr/>
    <a:lstStyle/>
    <a:p>
      <a:pPr>
        <a:defRPr sz="1200" b="1">
          <a:solidFill>
            <a:schemeClr val="tx1">
              <a:lumMod val="85000"/>
              <a:lumOff val="15000"/>
            </a:schemeClr>
          </a:solidFill>
          <a:latin typeface="Garamond" panose="02020404030301010803" pitchFamily="18" charset="0"/>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1.xml"/><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jpeg"/><Relationship Id="rId3" Type="http://schemas.openxmlformats.org/officeDocument/2006/relationships/image" Target="../media/image3.emf"/><Relationship Id="rId21" Type="http://schemas.openxmlformats.org/officeDocument/2006/relationships/image" Target="../media/image20.jpeg"/><Relationship Id="rId7"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jpeg"/><Relationship Id="rId2" Type="http://schemas.openxmlformats.org/officeDocument/2006/relationships/image" Target="../media/image2.png"/><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0.png"/><Relationship Id="rId24" Type="http://schemas.openxmlformats.org/officeDocument/2006/relationships/image" Target="../media/image23.jpeg"/><Relationship Id="rId5" Type="http://schemas.openxmlformats.org/officeDocument/2006/relationships/image" Target="../media/image5.png"/><Relationship Id="rId15" Type="http://schemas.openxmlformats.org/officeDocument/2006/relationships/image" Target="../media/image14.png"/><Relationship Id="rId23" Type="http://schemas.openxmlformats.org/officeDocument/2006/relationships/image" Target="../media/image22.jpe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1</xdr:col>
      <xdr:colOff>1333500</xdr:colOff>
      <xdr:row>1</xdr:row>
      <xdr:rowOff>127000</xdr:rowOff>
    </xdr:from>
    <xdr:to>
      <xdr:col>5</xdr:col>
      <xdr:colOff>2159000</xdr:colOff>
      <xdr:row>1</xdr:row>
      <xdr:rowOff>1003300</xdr:rowOff>
    </xdr:to>
    <xdr:pic>
      <xdr:nvPicPr>
        <xdr:cNvPr id="21" name="Imagen 20">
          <a:extLst>
            <a:ext uri="{FF2B5EF4-FFF2-40B4-BE49-F238E27FC236}">
              <a16:creationId xmlns:a16="http://schemas.microsoft.com/office/drawing/2014/main" id="{B7E70249-1FDE-54D1-8238-07026BA1B26F}"/>
            </a:ext>
          </a:extLst>
        </xdr:cNvPr>
        <xdr:cNvPicPr>
          <a:picLocks noChangeAspect="1"/>
        </xdr:cNvPicPr>
      </xdr:nvPicPr>
      <xdr:blipFill>
        <a:blip xmlns:r="http://schemas.openxmlformats.org/officeDocument/2006/relationships" r:embed="rId1"/>
        <a:stretch>
          <a:fillRect/>
        </a:stretch>
      </xdr:blipFill>
      <xdr:spPr>
        <a:xfrm>
          <a:off x="2984500" y="317500"/>
          <a:ext cx="8534400" cy="876300"/>
        </a:xfrm>
        <a:prstGeom prst="rect">
          <a:avLst/>
        </a:prstGeom>
      </xdr:spPr>
    </xdr:pic>
    <xdr:clientData/>
  </xdr:twoCellAnchor>
  <xdr:twoCellAnchor editAs="oneCell">
    <xdr:from>
      <xdr:col>6</xdr:col>
      <xdr:colOff>33618</xdr:colOff>
      <xdr:row>84</xdr:row>
      <xdr:rowOff>33618</xdr:rowOff>
    </xdr:from>
    <xdr:to>
      <xdr:col>6</xdr:col>
      <xdr:colOff>2185147</xdr:colOff>
      <xdr:row>84</xdr:row>
      <xdr:rowOff>1512793</xdr:rowOff>
    </xdr:to>
    <xdr:pic>
      <xdr:nvPicPr>
        <xdr:cNvPr id="2" name="Imagen 1">
          <a:extLst>
            <a:ext uri="{FF2B5EF4-FFF2-40B4-BE49-F238E27FC236}">
              <a16:creationId xmlns:a16="http://schemas.microsoft.com/office/drawing/2014/main" id="{26070595-77D8-469D-BF0C-2D47D56CF9C0}"/>
            </a:ext>
          </a:extLst>
        </xdr:cNvPr>
        <xdr:cNvPicPr>
          <a:picLocks noChangeAspect="1"/>
        </xdr:cNvPicPr>
      </xdr:nvPicPr>
      <xdr:blipFill>
        <a:blip xmlns:r="http://schemas.openxmlformats.org/officeDocument/2006/relationships" r:embed="rId2"/>
        <a:stretch>
          <a:fillRect/>
        </a:stretch>
      </xdr:blipFill>
      <xdr:spPr>
        <a:xfrm>
          <a:off x="12539383" y="60029912"/>
          <a:ext cx="2151529" cy="1479175"/>
        </a:xfrm>
        <a:prstGeom prst="rect">
          <a:avLst/>
        </a:prstGeom>
      </xdr:spPr>
    </xdr:pic>
    <xdr:clientData/>
  </xdr:twoCellAnchor>
  <xdr:twoCellAnchor editAs="oneCell">
    <xdr:from>
      <xdr:col>6</xdr:col>
      <xdr:colOff>44823</xdr:colOff>
      <xdr:row>85</xdr:row>
      <xdr:rowOff>56033</xdr:rowOff>
    </xdr:from>
    <xdr:to>
      <xdr:col>6</xdr:col>
      <xdr:colOff>2196352</xdr:colOff>
      <xdr:row>85</xdr:row>
      <xdr:rowOff>1355915</xdr:rowOff>
    </xdr:to>
    <xdr:pic>
      <xdr:nvPicPr>
        <xdr:cNvPr id="3" name="Imagen 2">
          <a:extLst>
            <a:ext uri="{FF2B5EF4-FFF2-40B4-BE49-F238E27FC236}">
              <a16:creationId xmlns:a16="http://schemas.microsoft.com/office/drawing/2014/main" id="{114D1C43-12C2-44EA-87DE-1F1BFC56132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229" t="2332" r="4116" b="2332"/>
        <a:stretch/>
      </xdr:blipFill>
      <xdr:spPr bwMode="auto">
        <a:xfrm rot="5400000">
          <a:off x="12976412" y="61161709"/>
          <a:ext cx="1299882" cy="2151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22411</xdr:colOff>
      <xdr:row>138</xdr:row>
      <xdr:rowOff>71900</xdr:rowOff>
    </xdr:from>
    <xdr:to>
      <xdr:col>6</xdr:col>
      <xdr:colOff>2139763</xdr:colOff>
      <xdr:row>138</xdr:row>
      <xdr:rowOff>862853</xdr:rowOff>
    </xdr:to>
    <xdr:pic>
      <xdr:nvPicPr>
        <xdr:cNvPr id="16" name="Imagen 15">
          <a:extLst>
            <a:ext uri="{FF2B5EF4-FFF2-40B4-BE49-F238E27FC236}">
              <a16:creationId xmlns:a16="http://schemas.microsoft.com/office/drawing/2014/main" id="{1F228303-EFED-4468-BF89-D8892A985A4B}"/>
            </a:ext>
          </a:extLst>
        </xdr:cNvPr>
        <xdr:cNvPicPr>
          <a:picLocks noChangeAspect="1"/>
        </xdr:cNvPicPr>
      </xdr:nvPicPr>
      <xdr:blipFill>
        <a:blip xmlns:r="http://schemas.openxmlformats.org/officeDocument/2006/relationships" r:embed="rId4"/>
        <a:stretch>
          <a:fillRect/>
        </a:stretch>
      </xdr:blipFill>
      <xdr:spPr>
        <a:xfrm>
          <a:off x="12528176" y="153267518"/>
          <a:ext cx="2117352" cy="790953"/>
        </a:xfrm>
        <a:prstGeom prst="rect">
          <a:avLst/>
        </a:prstGeom>
      </xdr:spPr>
    </xdr:pic>
    <xdr:clientData/>
  </xdr:twoCellAnchor>
  <xdr:twoCellAnchor editAs="oneCell">
    <xdr:from>
      <xdr:col>6</xdr:col>
      <xdr:colOff>5741</xdr:colOff>
      <xdr:row>140</xdr:row>
      <xdr:rowOff>403412</xdr:rowOff>
    </xdr:from>
    <xdr:to>
      <xdr:col>6</xdr:col>
      <xdr:colOff>2151529</xdr:colOff>
      <xdr:row>140</xdr:row>
      <xdr:rowOff>1434354</xdr:rowOff>
    </xdr:to>
    <xdr:pic>
      <xdr:nvPicPr>
        <xdr:cNvPr id="17" name="Imagen 16">
          <a:extLst>
            <a:ext uri="{FF2B5EF4-FFF2-40B4-BE49-F238E27FC236}">
              <a16:creationId xmlns:a16="http://schemas.microsoft.com/office/drawing/2014/main" id="{4B372C2D-A39B-4DDE-AC27-DB7B75F4EBA6}"/>
            </a:ext>
          </a:extLst>
        </xdr:cNvPr>
        <xdr:cNvPicPr>
          <a:picLocks noChangeAspect="1"/>
        </xdr:cNvPicPr>
      </xdr:nvPicPr>
      <xdr:blipFill>
        <a:blip xmlns:r="http://schemas.openxmlformats.org/officeDocument/2006/relationships" r:embed="rId5"/>
        <a:stretch>
          <a:fillRect/>
        </a:stretch>
      </xdr:blipFill>
      <xdr:spPr>
        <a:xfrm>
          <a:off x="12511506" y="157173706"/>
          <a:ext cx="2145788" cy="1030942"/>
        </a:xfrm>
        <a:prstGeom prst="rect">
          <a:avLst/>
        </a:prstGeom>
      </xdr:spPr>
    </xdr:pic>
    <xdr:clientData/>
  </xdr:twoCellAnchor>
  <xdr:twoCellAnchor editAs="oneCell">
    <xdr:from>
      <xdr:col>6</xdr:col>
      <xdr:colOff>33617</xdr:colOff>
      <xdr:row>141</xdr:row>
      <xdr:rowOff>414618</xdr:rowOff>
    </xdr:from>
    <xdr:to>
      <xdr:col>6</xdr:col>
      <xdr:colOff>2173940</xdr:colOff>
      <xdr:row>141</xdr:row>
      <xdr:rowOff>1030942</xdr:rowOff>
    </xdr:to>
    <xdr:pic>
      <xdr:nvPicPr>
        <xdr:cNvPr id="18" name="Imagen 17">
          <a:extLst>
            <a:ext uri="{FF2B5EF4-FFF2-40B4-BE49-F238E27FC236}">
              <a16:creationId xmlns:a16="http://schemas.microsoft.com/office/drawing/2014/main" id="{E54EB531-04E9-4256-BB0B-593B04A74AB7}"/>
            </a:ext>
          </a:extLst>
        </xdr:cNvPr>
        <xdr:cNvPicPr>
          <a:picLocks noChangeAspect="1"/>
        </xdr:cNvPicPr>
      </xdr:nvPicPr>
      <xdr:blipFill rotWithShape="1">
        <a:blip xmlns:r="http://schemas.openxmlformats.org/officeDocument/2006/relationships" r:embed="rId6"/>
        <a:srcRect t="1" b="27961"/>
        <a:stretch/>
      </xdr:blipFill>
      <xdr:spPr>
        <a:xfrm>
          <a:off x="12539382" y="158641677"/>
          <a:ext cx="2140323" cy="616324"/>
        </a:xfrm>
        <a:prstGeom prst="rect">
          <a:avLst/>
        </a:prstGeom>
      </xdr:spPr>
    </xdr:pic>
    <xdr:clientData/>
  </xdr:twoCellAnchor>
  <xdr:twoCellAnchor editAs="oneCell">
    <xdr:from>
      <xdr:col>6</xdr:col>
      <xdr:colOff>11205</xdr:colOff>
      <xdr:row>141</xdr:row>
      <xdr:rowOff>1053352</xdr:rowOff>
    </xdr:from>
    <xdr:to>
      <xdr:col>6</xdr:col>
      <xdr:colOff>2185147</xdr:colOff>
      <xdr:row>141</xdr:row>
      <xdr:rowOff>2308412</xdr:rowOff>
    </xdr:to>
    <xdr:pic>
      <xdr:nvPicPr>
        <xdr:cNvPr id="19" name="Imagen 18">
          <a:extLst>
            <a:ext uri="{FF2B5EF4-FFF2-40B4-BE49-F238E27FC236}">
              <a16:creationId xmlns:a16="http://schemas.microsoft.com/office/drawing/2014/main" id="{5A6D1C30-04CC-494C-8A6F-15EC947F1828}"/>
            </a:ext>
          </a:extLst>
        </xdr:cNvPr>
        <xdr:cNvPicPr>
          <a:picLocks noChangeAspect="1"/>
        </xdr:cNvPicPr>
      </xdr:nvPicPr>
      <xdr:blipFill>
        <a:blip xmlns:r="http://schemas.openxmlformats.org/officeDocument/2006/relationships" r:embed="rId7"/>
        <a:stretch>
          <a:fillRect/>
        </a:stretch>
      </xdr:blipFill>
      <xdr:spPr>
        <a:xfrm>
          <a:off x="12516970" y="159280411"/>
          <a:ext cx="2173942" cy="1255060"/>
        </a:xfrm>
        <a:prstGeom prst="rect">
          <a:avLst/>
        </a:prstGeom>
      </xdr:spPr>
    </xdr:pic>
    <xdr:clientData/>
  </xdr:twoCellAnchor>
  <xdr:twoCellAnchor>
    <xdr:from>
      <xdr:col>2</xdr:col>
      <xdr:colOff>806824</xdr:colOff>
      <xdr:row>294</xdr:row>
      <xdr:rowOff>56029</xdr:rowOff>
    </xdr:from>
    <xdr:to>
      <xdr:col>5</xdr:col>
      <xdr:colOff>1536140</xdr:colOff>
      <xdr:row>301</xdr:row>
      <xdr:rowOff>1573819</xdr:rowOff>
    </xdr:to>
    <xdr:graphicFrame macro="">
      <xdr:nvGraphicFramePr>
        <xdr:cNvPr id="20" name="Gráfico 19">
          <a:extLst>
            <a:ext uri="{FF2B5EF4-FFF2-40B4-BE49-F238E27FC236}">
              <a16:creationId xmlns:a16="http://schemas.microsoft.com/office/drawing/2014/main" id="{7A5A42C5-EFEB-4AD5-BFE1-21F91FB38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145675</xdr:colOff>
      <xdr:row>320</xdr:row>
      <xdr:rowOff>437030</xdr:rowOff>
    </xdr:from>
    <xdr:to>
      <xdr:col>6</xdr:col>
      <xdr:colOff>2140322</xdr:colOff>
      <xdr:row>320</xdr:row>
      <xdr:rowOff>1736913</xdr:rowOff>
    </xdr:to>
    <xdr:pic>
      <xdr:nvPicPr>
        <xdr:cNvPr id="22" name="Imagen 21">
          <a:extLst>
            <a:ext uri="{FF2B5EF4-FFF2-40B4-BE49-F238E27FC236}">
              <a16:creationId xmlns:a16="http://schemas.microsoft.com/office/drawing/2014/main" id="{93BAA629-C6C9-4071-9CFE-89E242425EBE}"/>
            </a:ext>
          </a:extLst>
        </xdr:cNvPr>
        <xdr:cNvPicPr>
          <a:picLocks noChangeAspect="1"/>
        </xdr:cNvPicPr>
      </xdr:nvPicPr>
      <xdr:blipFill>
        <a:blip xmlns:r="http://schemas.openxmlformats.org/officeDocument/2006/relationships" r:embed="rId9"/>
        <a:stretch>
          <a:fillRect/>
        </a:stretch>
      </xdr:blipFill>
      <xdr:spPr>
        <a:xfrm>
          <a:off x="12651440" y="266744824"/>
          <a:ext cx="1994647" cy="1299883"/>
        </a:xfrm>
        <a:prstGeom prst="rect">
          <a:avLst/>
        </a:prstGeom>
      </xdr:spPr>
    </xdr:pic>
    <xdr:clientData/>
  </xdr:twoCellAnchor>
  <xdr:twoCellAnchor editAs="oneCell">
    <xdr:from>
      <xdr:col>6</xdr:col>
      <xdr:colOff>257736</xdr:colOff>
      <xdr:row>321</xdr:row>
      <xdr:rowOff>302559</xdr:rowOff>
    </xdr:from>
    <xdr:to>
      <xdr:col>6</xdr:col>
      <xdr:colOff>2129118</xdr:colOff>
      <xdr:row>321</xdr:row>
      <xdr:rowOff>1759324</xdr:rowOff>
    </xdr:to>
    <xdr:pic>
      <xdr:nvPicPr>
        <xdr:cNvPr id="23" name="Imagen 22">
          <a:extLst>
            <a:ext uri="{FF2B5EF4-FFF2-40B4-BE49-F238E27FC236}">
              <a16:creationId xmlns:a16="http://schemas.microsoft.com/office/drawing/2014/main" id="{D2357263-8FFC-4A7C-B972-0ADC6EA8268E}"/>
            </a:ext>
          </a:extLst>
        </xdr:cNvPr>
        <xdr:cNvPicPr>
          <a:picLocks noChangeAspect="1"/>
        </xdr:cNvPicPr>
      </xdr:nvPicPr>
      <xdr:blipFill>
        <a:blip xmlns:r="http://schemas.openxmlformats.org/officeDocument/2006/relationships" r:embed="rId10"/>
        <a:stretch>
          <a:fillRect/>
        </a:stretch>
      </xdr:blipFill>
      <xdr:spPr>
        <a:xfrm>
          <a:off x="12763501" y="268414500"/>
          <a:ext cx="1871382" cy="1456765"/>
        </a:xfrm>
        <a:prstGeom prst="rect">
          <a:avLst/>
        </a:prstGeom>
      </xdr:spPr>
    </xdr:pic>
    <xdr:clientData/>
  </xdr:twoCellAnchor>
  <xdr:twoCellAnchor editAs="oneCell">
    <xdr:from>
      <xdr:col>6</xdr:col>
      <xdr:colOff>145676</xdr:colOff>
      <xdr:row>322</xdr:row>
      <xdr:rowOff>308966</xdr:rowOff>
    </xdr:from>
    <xdr:to>
      <xdr:col>6</xdr:col>
      <xdr:colOff>2106706</xdr:colOff>
      <xdr:row>322</xdr:row>
      <xdr:rowOff>1568824</xdr:rowOff>
    </xdr:to>
    <xdr:pic>
      <xdr:nvPicPr>
        <xdr:cNvPr id="24" name="Imagen 23">
          <a:extLst>
            <a:ext uri="{FF2B5EF4-FFF2-40B4-BE49-F238E27FC236}">
              <a16:creationId xmlns:a16="http://schemas.microsoft.com/office/drawing/2014/main" id="{2D2825A0-61CA-42D0-92E0-915F702DCC72}"/>
            </a:ext>
          </a:extLst>
        </xdr:cNvPr>
        <xdr:cNvPicPr>
          <a:picLocks noChangeAspect="1"/>
        </xdr:cNvPicPr>
      </xdr:nvPicPr>
      <xdr:blipFill>
        <a:blip xmlns:r="http://schemas.openxmlformats.org/officeDocument/2006/relationships" r:embed="rId11"/>
        <a:stretch>
          <a:fillRect/>
        </a:stretch>
      </xdr:blipFill>
      <xdr:spPr>
        <a:xfrm>
          <a:off x="12651441" y="270225054"/>
          <a:ext cx="1961030" cy="1259858"/>
        </a:xfrm>
        <a:prstGeom prst="rect">
          <a:avLst/>
        </a:prstGeom>
      </xdr:spPr>
    </xdr:pic>
    <xdr:clientData/>
  </xdr:twoCellAnchor>
  <xdr:twoCellAnchor editAs="oneCell">
    <xdr:from>
      <xdr:col>6</xdr:col>
      <xdr:colOff>117475</xdr:colOff>
      <xdr:row>325</xdr:row>
      <xdr:rowOff>267770</xdr:rowOff>
    </xdr:from>
    <xdr:to>
      <xdr:col>6</xdr:col>
      <xdr:colOff>2162735</xdr:colOff>
      <xdr:row>325</xdr:row>
      <xdr:rowOff>2263589</xdr:rowOff>
    </xdr:to>
    <xdr:pic>
      <xdr:nvPicPr>
        <xdr:cNvPr id="25" name="Imagen 24">
          <a:extLst>
            <a:ext uri="{FF2B5EF4-FFF2-40B4-BE49-F238E27FC236}">
              <a16:creationId xmlns:a16="http://schemas.microsoft.com/office/drawing/2014/main" id="{8A31DF33-CF41-4D3B-ACDC-EF0FFD3B9457}"/>
            </a:ext>
          </a:extLst>
        </xdr:cNvPr>
        <xdr:cNvPicPr>
          <a:picLocks noChangeAspect="1"/>
        </xdr:cNvPicPr>
      </xdr:nvPicPr>
      <xdr:blipFill>
        <a:blip xmlns:r="http://schemas.openxmlformats.org/officeDocument/2006/relationships" r:embed="rId12"/>
        <a:stretch>
          <a:fillRect/>
        </a:stretch>
      </xdr:blipFill>
      <xdr:spPr>
        <a:xfrm>
          <a:off x="12623240" y="276257446"/>
          <a:ext cx="2045260" cy="1995819"/>
        </a:xfrm>
        <a:prstGeom prst="rect">
          <a:avLst/>
        </a:prstGeom>
      </xdr:spPr>
    </xdr:pic>
    <xdr:clientData/>
  </xdr:twoCellAnchor>
  <xdr:twoCellAnchor editAs="oneCell">
    <xdr:from>
      <xdr:col>6</xdr:col>
      <xdr:colOff>123264</xdr:colOff>
      <xdr:row>318</xdr:row>
      <xdr:rowOff>484656</xdr:rowOff>
    </xdr:from>
    <xdr:to>
      <xdr:col>6</xdr:col>
      <xdr:colOff>2117911</xdr:colOff>
      <xdr:row>318</xdr:row>
      <xdr:rowOff>1961030</xdr:rowOff>
    </xdr:to>
    <xdr:pic>
      <xdr:nvPicPr>
        <xdr:cNvPr id="26" name="Imagen 25">
          <a:extLst>
            <a:ext uri="{FF2B5EF4-FFF2-40B4-BE49-F238E27FC236}">
              <a16:creationId xmlns:a16="http://schemas.microsoft.com/office/drawing/2014/main" id="{2F1BBAD1-1168-4CA2-97BD-F623B15E4793}"/>
            </a:ext>
          </a:extLst>
        </xdr:cNvPr>
        <xdr:cNvPicPr>
          <a:picLocks noChangeAspect="1"/>
        </xdr:cNvPicPr>
      </xdr:nvPicPr>
      <xdr:blipFill>
        <a:blip xmlns:r="http://schemas.openxmlformats.org/officeDocument/2006/relationships" r:embed="rId13"/>
        <a:stretch>
          <a:fillRect/>
        </a:stretch>
      </xdr:blipFill>
      <xdr:spPr>
        <a:xfrm>
          <a:off x="12629029" y="262982450"/>
          <a:ext cx="1994647" cy="1476374"/>
        </a:xfrm>
        <a:prstGeom prst="rect">
          <a:avLst/>
        </a:prstGeom>
      </xdr:spPr>
    </xdr:pic>
    <xdr:clientData/>
  </xdr:twoCellAnchor>
  <xdr:twoCellAnchor editAs="oneCell">
    <xdr:from>
      <xdr:col>6</xdr:col>
      <xdr:colOff>134469</xdr:colOff>
      <xdr:row>319</xdr:row>
      <xdr:rowOff>459440</xdr:rowOff>
    </xdr:from>
    <xdr:to>
      <xdr:col>6</xdr:col>
      <xdr:colOff>2117910</xdr:colOff>
      <xdr:row>319</xdr:row>
      <xdr:rowOff>1759323</xdr:rowOff>
    </xdr:to>
    <xdr:pic>
      <xdr:nvPicPr>
        <xdr:cNvPr id="27" name="Imagen 26">
          <a:extLst>
            <a:ext uri="{FF2B5EF4-FFF2-40B4-BE49-F238E27FC236}">
              <a16:creationId xmlns:a16="http://schemas.microsoft.com/office/drawing/2014/main" id="{27545D49-1DCA-45B7-B988-1722AC61437D}"/>
            </a:ext>
          </a:extLst>
        </xdr:cNvPr>
        <xdr:cNvPicPr>
          <a:picLocks noChangeAspect="1"/>
        </xdr:cNvPicPr>
      </xdr:nvPicPr>
      <xdr:blipFill>
        <a:blip xmlns:r="http://schemas.openxmlformats.org/officeDocument/2006/relationships" r:embed="rId14"/>
        <a:stretch>
          <a:fillRect/>
        </a:stretch>
      </xdr:blipFill>
      <xdr:spPr>
        <a:xfrm>
          <a:off x="12640234" y="264963087"/>
          <a:ext cx="1983441" cy="1299883"/>
        </a:xfrm>
        <a:prstGeom prst="rect">
          <a:avLst/>
        </a:prstGeom>
      </xdr:spPr>
    </xdr:pic>
    <xdr:clientData/>
  </xdr:twoCellAnchor>
  <xdr:twoCellAnchor editAs="oneCell">
    <xdr:from>
      <xdr:col>6</xdr:col>
      <xdr:colOff>56028</xdr:colOff>
      <xdr:row>327</xdr:row>
      <xdr:rowOff>190500</xdr:rowOff>
    </xdr:from>
    <xdr:to>
      <xdr:col>6</xdr:col>
      <xdr:colOff>2151528</xdr:colOff>
      <xdr:row>327</xdr:row>
      <xdr:rowOff>1311088</xdr:rowOff>
    </xdr:to>
    <xdr:pic>
      <xdr:nvPicPr>
        <xdr:cNvPr id="8" name="Imagen 7">
          <a:extLst>
            <a:ext uri="{FF2B5EF4-FFF2-40B4-BE49-F238E27FC236}">
              <a16:creationId xmlns:a16="http://schemas.microsoft.com/office/drawing/2014/main" id="{E5025280-B8F9-7420-0437-79158B30C2DD}"/>
            </a:ext>
          </a:extLst>
        </xdr:cNvPr>
        <xdr:cNvPicPr>
          <a:picLocks noChangeAspect="1"/>
        </xdr:cNvPicPr>
      </xdr:nvPicPr>
      <xdr:blipFill rotWithShape="1">
        <a:blip xmlns:r="http://schemas.openxmlformats.org/officeDocument/2006/relationships" r:embed="rId15"/>
        <a:srcRect t="10668" r="2634" b="9015"/>
        <a:stretch/>
      </xdr:blipFill>
      <xdr:spPr bwMode="auto">
        <a:xfrm>
          <a:off x="12561793" y="282522706"/>
          <a:ext cx="2095500" cy="112058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44823</xdr:colOff>
      <xdr:row>326</xdr:row>
      <xdr:rowOff>145676</xdr:rowOff>
    </xdr:from>
    <xdr:to>
      <xdr:col>6</xdr:col>
      <xdr:colOff>2162735</xdr:colOff>
      <xdr:row>326</xdr:row>
      <xdr:rowOff>1210235</xdr:rowOff>
    </xdr:to>
    <xdr:pic>
      <xdr:nvPicPr>
        <xdr:cNvPr id="9" name="Imagen 8">
          <a:extLst>
            <a:ext uri="{FF2B5EF4-FFF2-40B4-BE49-F238E27FC236}">
              <a16:creationId xmlns:a16="http://schemas.microsoft.com/office/drawing/2014/main" id="{00ED5AFF-9A2C-DF1D-0F25-B6CA741DD79D}"/>
            </a:ext>
          </a:extLst>
        </xdr:cNvPr>
        <xdr:cNvPicPr>
          <a:picLocks noChangeAspect="1"/>
        </xdr:cNvPicPr>
      </xdr:nvPicPr>
      <xdr:blipFill rotWithShape="1">
        <a:blip xmlns:r="http://schemas.openxmlformats.org/officeDocument/2006/relationships" r:embed="rId16"/>
        <a:srcRect t="19843" r="1223" b="19796"/>
        <a:stretch/>
      </xdr:blipFill>
      <xdr:spPr bwMode="auto">
        <a:xfrm>
          <a:off x="12550588" y="280225500"/>
          <a:ext cx="2117912" cy="106455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324970</xdr:colOff>
      <xdr:row>328</xdr:row>
      <xdr:rowOff>134470</xdr:rowOff>
    </xdr:from>
    <xdr:to>
      <xdr:col>6</xdr:col>
      <xdr:colOff>1893794</xdr:colOff>
      <xdr:row>328</xdr:row>
      <xdr:rowOff>997324</xdr:rowOff>
    </xdr:to>
    <xdr:pic>
      <xdr:nvPicPr>
        <xdr:cNvPr id="10" name="Imagen 9">
          <a:extLst>
            <a:ext uri="{FF2B5EF4-FFF2-40B4-BE49-F238E27FC236}">
              <a16:creationId xmlns:a16="http://schemas.microsoft.com/office/drawing/2014/main" id="{46E93EC7-D8CB-E841-6B2A-C6393679E752}"/>
            </a:ext>
          </a:extLst>
        </xdr:cNvPr>
        <xdr:cNvPicPr>
          <a:picLocks noChangeAspect="1"/>
        </xdr:cNvPicPr>
      </xdr:nvPicPr>
      <xdr:blipFill rotWithShape="1">
        <a:blip xmlns:r="http://schemas.openxmlformats.org/officeDocument/2006/relationships" r:embed="rId17"/>
        <a:srcRect l="70203" t="70248" r="10630" b="8389"/>
        <a:stretch/>
      </xdr:blipFill>
      <xdr:spPr bwMode="auto">
        <a:xfrm>
          <a:off x="12830735" y="282858882"/>
          <a:ext cx="1568824" cy="8628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33617</xdr:colOff>
      <xdr:row>329</xdr:row>
      <xdr:rowOff>112059</xdr:rowOff>
    </xdr:from>
    <xdr:to>
      <xdr:col>6</xdr:col>
      <xdr:colOff>2173939</xdr:colOff>
      <xdr:row>329</xdr:row>
      <xdr:rowOff>1227119</xdr:rowOff>
    </xdr:to>
    <xdr:pic>
      <xdr:nvPicPr>
        <xdr:cNvPr id="11" name="Imagen 10">
          <a:extLst>
            <a:ext uri="{FF2B5EF4-FFF2-40B4-BE49-F238E27FC236}">
              <a16:creationId xmlns:a16="http://schemas.microsoft.com/office/drawing/2014/main" id="{33D7AB3D-CED4-5C49-D59D-9F3777E8D846}"/>
            </a:ext>
          </a:extLst>
        </xdr:cNvPr>
        <xdr:cNvPicPr>
          <a:picLocks noChangeAspect="1"/>
        </xdr:cNvPicPr>
      </xdr:nvPicPr>
      <xdr:blipFill rotWithShape="1">
        <a:blip xmlns:r="http://schemas.openxmlformats.org/officeDocument/2006/relationships" r:embed="rId18"/>
        <a:srcRect l="6878" t="12235" r="1752" b="7132"/>
        <a:stretch/>
      </xdr:blipFill>
      <xdr:spPr bwMode="auto">
        <a:xfrm>
          <a:off x="12539382" y="283945853"/>
          <a:ext cx="2140322" cy="11150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89649</xdr:colOff>
      <xdr:row>330</xdr:row>
      <xdr:rowOff>918882</xdr:rowOff>
    </xdr:from>
    <xdr:to>
      <xdr:col>6</xdr:col>
      <xdr:colOff>2173942</xdr:colOff>
      <xdr:row>330</xdr:row>
      <xdr:rowOff>2017059</xdr:rowOff>
    </xdr:to>
    <xdr:pic>
      <xdr:nvPicPr>
        <xdr:cNvPr id="13" name="Imagen 12">
          <a:extLst>
            <a:ext uri="{FF2B5EF4-FFF2-40B4-BE49-F238E27FC236}">
              <a16:creationId xmlns:a16="http://schemas.microsoft.com/office/drawing/2014/main" id="{96CC4552-BEFC-11B9-70E5-70E8E86547FB}"/>
            </a:ext>
          </a:extLst>
        </xdr:cNvPr>
        <xdr:cNvPicPr>
          <a:picLocks noChangeAspect="1"/>
        </xdr:cNvPicPr>
      </xdr:nvPicPr>
      <xdr:blipFill rotWithShape="1">
        <a:blip xmlns:r="http://schemas.openxmlformats.org/officeDocument/2006/relationships" r:embed="rId19"/>
        <a:srcRect l="13406" t="11922" r="13569" b="6275"/>
        <a:stretch/>
      </xdr:blipFill>
      <xdr:spPr bwMode="auto">
        <a:xfrm>
          <a:off x="12595414" y="286131000"/>
          <a:ext cx="2084293" cy="109817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112059</xdr:colOff>
      <xdr:row>330</xdr:row>
      <xdr:rowOff>67235</xdr:rowOff>
    </xdr:from>
    <xdr:to>
      <xdr:col>6</xdr:col>
      <xdr:colOff>2125756</xdr:colOff>
      <xdr:row>330</xdr:row>
      <xdr:rowOff>840440</xdr:rowOff>
    </xdr:to>
    <xdr:pic>
      <xdr:nvPicPr>
        <xdr:cNvPr id="14" name="Imagen 13">
          <a:extLst>
            <a:ext uri="{FF2B5EF4-FFF2-40B4-BE49-F238E27FC236}">
              <a16:creationId xmlns:a16="http://schemas.microsoft.com/office/drawing/2014/main" id="{41DCC2E8-F51D-A0B0-8BF8-AD73182FA760}"/>
            </a:ext>
          </a:extLst>
        </xdr:cNvPr>
        <xdr:cNvPicPr>
          <a:picLocks noChangeAspect="1"/>
        </xdr:cNvPicPr>
      </xdr:nvPicPr>
      <xdr:blipFill rotWithShape="1">
        <a:blip xmlns:r="http://schemas.openxmlformats.org/officeDocument/2006/relationships" r:embed="rId20"/>
        <a:srcRect l="63852" t="35139" r="518" b="42271"/>
        <a:stretch/>
      </xdr:blipFill>
      <xdr:spPr bwMode="auto">
        <a:xfrm>
          <a:off x="12617824" y="285279353"/>
          <a:ext cx="2013697" cy="7732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78440</xdr:colOff>
      <xdr:row>408</xdr:row>
      <xdr:rowOff>100854</xdr:rowOff>
    </xdr:from>
    <xdr:to>
      <xdr:col>1</xdr:col>
      <xdr:colOff>683558</xdr:colOff>
      <xdr:row>408</xdr:row>
      <xdr:rowOff>2129118</xdr:rowOff>
    </xdr:to>
    <xdr:pic>
      <xdr:nvPicPr>
        <xdr:cNvPr id="28" name="Imagen 27">
          <a:extLst>
            <a:ext uri="{FF2B5EF4-FFF2-40B4-BE49-F238E27FC236}">
              <a16:creationId xmlns:a16="http://schemas.microsoft.com/office/drawing/2014/main" id="{58AA2F59-B8BA-019A-FD2F-4F6FA9F8A30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440" y="329464148"/>
          <a:ext cx="2252383" cy="2028264"/>
        </a:xfrm>
        <a:prstGeom prst="rect">
          <a:avLst/>
        </a:prstGeom>
        <a:noFill/>
        <a:ln>
          <a:noFill/>
        </a:ln>
      </xdr:spPr>
    </xdr:pic>
    <xdr:clientData/>
  </xdr:twoCellAnchor>
  <xdr:twoCellAnchor editAs="oneCell">
    <xdr:from>
      <xdr:col>4</xdr:col>
      <xdr:colOff>78439</xdr:colOff>
      <xdr:row>408</xdr:row>
      <xdr:rowOff>67235</xdr:rowOff>
    </xdr:from>
    <xdr:to>
      <xdr:col>5</xdr:col>
      <xdr:colOff>291352</xdr:colOff>
      <xdr:row>408</xdr:row>
      <xdr:rowOff>2073088</xdr:rowOff>
    </xdr:to>
    <xdr:pic>
      <xdr:nvPicPr>
        <xdr:cNvPr id="32" name="Imagen 31">
          <a:extLst>
            <a:ext uri="{FF2B5EF4-FFF2-40B4-BE49-F238E27FC236}">
              <a16:creationId xmlns:a16="http://schemas.microsoft.com/office/drawing/2014/main" id="{D6C3804F-0DA7-99D1-6A05-3034E95F9DB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62263" y="329430529"/>
          <a:ext cx="2274795" cy="2005853"/>
        </a:xfrm>
        <a:prstGeom prst="rect">
          <a:avLst/>
        </a:prstGeom>
        <a:noFill/>
        <a:ln>
          <a:noFill/>
        </a:ln>
      </xdr:spPr>
    </xdr:pic>
    <xdr:clientData/>
  </xdr:twoCellAnchor>
  <xdr:twoCellAnchor editAs="oneCell">
    <xdr:from>
      <xdr:col>5</xdr:col>
      <xdr:colOff>347380</xdr:colOff>
      <xdr:row>408</xdr:row>
      <xdr:rowOff>44824</xdr:rowOff>
    </xdr:from>
    <xdr:to>
      <xdr:col>5</xdr:col>
      <xdr:colOff>2779057</xdr:colOff>
      <xdr:row>408</xdr:row>
      <xdr:rowOff>2073087</xdr:rowOff>
    </xdr:to>
    <xdr:pic>
      <xdr:nvPicPr>
        <xdr:cNvPr id="33" name="Imagen 32">
          <a:extLst>
            <a:ext uri="{FF2B5EF4-FFF2-40B4-BE49-F238E27FC236}">
              <a16:creationId xmlns:a16="http://schemas.microsoft.com/office/drawing/2014/main" id="{DED45DD1-D35F-BA6D-CB4C-8F6291C2670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693086" y="329408118"/>
          <a:ext cx="2431677" cy="2028263"/>
        </a:xfrm>
        <a:prstGeom prst="rect">
          <a:avLst/>
        </a:prstGeom>
        <a:noFill/>
        <a:ln>
          <a:noFill/>
        </a:ln>
      </xdr:spPr>
    </xdr:pic>
    <xdr:clientData/>
  </xdr:twoCellAnchor>
  <xdr:twoCellAnchor editAs="oneCell">
    <xdr:from>
      <xdr:col>2</xdr:col>
      <xdr:colOff>1075766</xdr:colOff>
      <xdr:row>408</xdr:row>
      <xdr:rowOff>56029</xdr:rowOff>
    </xdr:from>
    <xdr:to>
      <xdr:col>4</xdr:col>
      <xdr:colOff>11207</xdr:colOff>
      <xdr:row>408</xdr:row>
      <xdr:rowOff>2073088</xdr:rowOff>
    </xdr:to>
    <xdr:pic>
      <xdr:nvPicPr>
        <xdr:cNvPr id="34" name="Imagen 33">
          <a:extLst>
            <a:ext uri="{FF2B5EF4-FFF2-40B4-BE49-F238E27FC236}">
              <a16:creationId xmlns:a16="http://schemas.microsoft.com/office/drawing/2014/main" id="{2322A411-0212-3502-1988-4112E319D47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784913" y="329419323"/>
          <a:ext cx="2510118" cy="2017059"/>
        </a:xfrm>
        <a:prstGeom prst="rect">
          <a:avLst/>
        </a:prstGeom>
        <a:noFill/>
        <a:ln>
          <a:noFill/>
        </a:ln>
      </xdr:spPr>
    </xdr:pic>
    <xdr:clientData/>
  </xdr:twoCellAnchor>
  <xdr:twoCellAnchor editAs="oneCell">
    <xdr:from>
      <xdr:col>5</xdr:col>
      <xdr:colOff>2835088</xdr:colOff>
      <xdr:row>408</xdr:row>
      <xdr:rowOff>67236</xdr:rowOff>
    </xdr:from>
    <xdr:to>
      <xdr:col>6</xdr:col>
      <xdr:colOff>2178834</xdr:colOff>
      <xdr:row>408</xdr:row>
      <xdr:rowOff>2061882</xdr:rowOff>
    </xdr:to>
    <xdr:pic>
      <xdr:nvPicPr>
        <xdr:cNvPr id="35" name="Imagen 34">
          <a:extLst>
            <a:ext uri="{FF2B5EF4-FFF2-40B4-BE49-F238E27FC236}">
              <a16:creationId xmlns:a16="http://schemas.microsoft.com/office/drawing/2014/main" id="{46AB318B-3ED5-7BE6-C081-18E099AD5E6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180794" y="329430530"/>
          <a:ext cx="2503805" cy="1994646"/>
        </a:xfrm>
        <a:prstGeom prst="rect">
          <a:avLst/>
        </a:prstGeom>
        <a:noFill/>
        <a:ln>
          <a:noFill/>
        </a:ln>
      </xdr:spPr>
    </xdr:pic>
    <xdr:clientData/>
  </xdr:twoCellAnchor>
  <xdr:twoCellAnchor editAs="oneCell">
    <xdr:from>
      <xdr:col>1</xdr:col>
      <xdr:colOff>728382</xdr:colOff>
      <xdr:row>408</xdr:row>
      <xdr:rowOff>89647</xdr:rowOff>
    </xdr:from>
    <xdr:to>
      <xdr:col>2</xdr:col>
      <xdr:colOff>1019735</xdr:colOff>
      <xdr:row>408</xdr:row>
      <xdr:rowOff>2106706</xdr:rowOff>
    </xdr:to>
    <xdr:pic>
      <xdr:nvPicPr>
        <xdr:cNvPr id="36" name="Imagen 35">
          <a:extLst>
            <a:ext uri="{FF2B5EF4-FFF2-40B4-BE49-F238E27FC236}">
              <a16:creationId xmlns:a16="http://schemas.microsoft.com/office/drawing/2014/main" id="{07044961-057F-8E1B-174B-64E175A905D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375647" y="329452941"/>
          <a:ext cx="2353235" cy="201705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kruf\Downloads\jose%20servian.xlsx" TargetMode="External"/><Relationship Id="rId1" Type="http://schemas.openxmlformats.org/officeDocument/2006/relationships/externalLinkPath" Target="jose%20servi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TRIZ RCC-MIC 2025"/>
    </sheetNames>
    <sheetDataSet>
      <sheetData sheetId="0">
        <row r="93">
          <cell r="E93" t="str">
            <v>Ejecutado.
Ojeporúmava</v>
          </cell>
          <cell r="F93" t="str">
            <v>Saldos.
Viru hembýva</v>
          </cell>
        </row>
        <row r="193">
          <cell r="E193">
            <v>23658231737</v>
          </cell>
          <cell r="F193">
            <v>134744325134</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17" Type="http://schemas.openxmlformats.org/officeDocument/2006/relationships/hyperlink" Target="https://www.mic.gov.py/%20%20%20Botonera%20de%20acceso%20directo%20al%20Portal%20de%20Denuncias%20Anticorrupci&#243;n%20desde%20la%20p&#225;gina%20de%20inicio%20del%20Ministerio%20de%20Industria%20y%20Comercio." TargetMode="External"/><Relationship Id="rId21" Type="http://schemas.openxmlformats.org/officeDocument/2006/relationships/hyperlink" Target="https://outlook.office.com/host/377c982d-9686-450e-9a7c-22aeaf1bc162/7211f19f-262a-42eb-a02e-289956491741" TargetMode="External"/><Relationship Id="rId42" Type="http://schemas.openxmlformats.org/officeDocument/2006/relationships/hyperlink" Target="../../../../../../../../../../../../../../:b:/g/personal/rosmery_mic_gov_py/EZMqWAoSX9FGv5YVvBrbRzkBggiEppeyaiNDITKmPZ2-DQ?e=pPT1nb" TargetMode="External"/><Relationship Id="rId63" Type="http://schemas.openxmlformats.org/officeDocument/2006/relationships/hyperlink" Target="https://micpy-my.sharepoint.com/:f:/g/personal/bianca_balbuena_mic_gov_py/EihEd9bFal9EjmqeNMZgYiUBqekEIskJez0bfedJGJDaMA?e=mj5afU" TargetMode="External"/><Relationship Id="rId84" Type="http://schemas.openxmlformats.org/officeDocument/2006/relationships/hyperlink" Target="https://campus.mitic.gov.py/login/index.php" TargetMode="External"/><Relationship Id="rId138" Type="http://schemas.openxmlformats.org/officeDocument/2006/relationships/hyperlink" Target="https://www.mic.gov.py/paraguay-y-taiwan-fortalecen-lazos-comerciales-con-un-crecimiento-record-en-exportaciones-carnicas/" TargetMode="External"/><Relationship Id="rId16" Type="http://schemas.openxmlformats.org/officeDocument/2006/relationships/hyperlink" Target="../../../../../../../../../shared?id=%2Fpersonal%2Fcdinatale%5Fmic%5Fgov%5Fpy%2FDocuments%2FMetas%20VMCS%2F2025%2FEvidencias%2FCombustibles&amp;listurl=%2Fpersonal%2Fcdinatale%5Fmic%5Fgov%5Fpy%2FDocuments" TargetMode="External"/><Relationship Id="rId107" Type="http://schemas.openxmlformats.org/officeDocument/2006/relationships/hyperlink" Target="https://micpy-my.sharepoint.com/shared?id=%2Fpersonal%2Fcdinatale%5Fmic%5Fgov%5Fpy%2FDocuments%2FMetas%20VMCS%2F2025%2FEvidencias%2FCombustibles%2FEvidencias%20Fiscalizaci%C3%B3n%202025&amp;listurl=%2Fpersonal%2Fcdinatale%5Fmic%5Fgov%5Fpy%2FDocuments" TargetMode="External"/><Relationship Id="rId11" Type="http://schemas.openxmlformats.org/officeDocument/2006/relationships/hyperlink" Target="..\..\..\Trazabilidad%20Frutihorticola\17.%20SIGP_%20Presidencia_Trazabilidad%20Frutihorticolas.pdf" TargetMode="External"/><Relationship Id="rId32" Type="http://schemas.openxmlformats.org/officeDocument/2006/relationships/hyperlink" Target="https://micpy.sharepoint.com/:f:/s/DINAEM-DireccinNacionaldeEmprendedurismo/Eu44OziTnZxGokpnQRV7a5wB7wR9RUCzxzD773urrcYoGA?e=KhJe1F" TargetMode="External"/><Relationship Id="rId37" Type="http://schemas.openxmlformats.org/officeDocument/2006/relationships/hyperlink" Target="../../../../../../../../../../../../../../:b:/g/personal/rosmery_mic_gov_py/ET3--M5ReABErrRW8pMdIWsBQe9s5YEeTi_A548FA0CgGw?e=WAOEai" TargetMode="External"/><Relationship Id="rId53" Type="http://schemas.openxmlformats.org/officeDocument/2006/relationships/hyperlink" Target="https://micpy-my.sharepoint.com/:f:/g/personal/bianca_balbuena_mic_gov_py/EseI5-JqVTdKvGHrlG_oIVUBXysM2l_GhqC-gixeHL9V3A?e=vFj6tY" TargetMode="External"/><Relationship Id="rId58" Type="http://schemas.openxmlformats.org/officeDocument/2006/relationships/hyperlink" Target="https://www.mic.gov.py/anexo-estadistico-mic/" TargetMode="External"/><Relationship Id="rId74" Type="http://schemas.openxmlformats.org/officeDocument/2006/relationships/hyperlink" Target="https://drive.google.com/file/d/1xAyXRzMjCZ9gM5J_BhyP-0rGJJ3EOjjj/view?usp=sharing" TargetMode="External"/><Relationship Id="rId79" Type="http://schemas.openxmlformats.org/officeDocument/2006/relationships/hyperlink" Target="https://www.linkedin.com/company/rediexpy/" TargetMode="External"/><Relationship Id="rId102" Type="http://schemas.openxmlformats.org/officeDocument/2006/relationships/hyperlink" Target="https://micpy-my.sharepoint.com/:f:/g/personal/lamia_cabrera_rediex_gov_py/Eply6YMDsMtBnf6OxmkVYv4BBpL9yhUjk3e20JjWWoqsbA?e=wKkK4z" TargetMode="External"/><Relationship Id="rId123" Type="http://schemas.openxmlformats.org/officeDocument/2006/relationships/hyperlink" Target="https://www.mic.gov.py/" TargetMode="External"/><Relationship Id="rId128" Type="http://schemas.openxmlformats.org/officeDocument/2006/relationships/hyperlink" Target="https://docs.google.com/forms/d/e/1FAIpQLSetvgPc_ikUGqLSjIZ1xyWzNKr5dTgQVTz8M5z2xRuEJNAnpw/viewform" TargetMode="External"/><Relationship Id="rId5" Type="http://schemas.openxmlformats.org/officeDocument/2006/relationships/hyperlink" Target="https://drive.google.com/drive/u/0/folders/1Rhzcb8JGdPGq5QDKUCf0Cc3mqhBK0Fso" TargetMode="External"/><Relationship Id="rId90" Type="http://schemas.openxmlformats.org/officeDocument/2006/relationships/hyperlink" Target="https://www.facebook.com/rediexpy" TargetMode="External"/><Relationship Id="rId95" Type="http://schemas.openxmlformats.org/officeDocument/2006/relationships/hyperlink" Target="https://outlook.office.com/host/377c982d-9686-450e-9a7c-22aeaf1bc162/7211f19f-262a-42eb-a02e-289956491741" TargetMode="External"/><Relationship Id="rId22" Type="http://schemas.openxmlformats.org/officeDocument/2006/relationships/hyperlink" Target="https://outlook.office.com/host/377c982d-9686-450e-9a7c-22aeaf1bc162/7211f19f-262a-42eb-a02e-289956491741" TargetMode="External"/><Relationship Id="rId27" Type="http://schemas.openxmlformats.org/officeDocument/2006/relationships/hyperlink" Target="../../../../:b:/s/DireccinGeneraldeFinanciacineInversin/EVmHPykermtFs2ibS--HTAcB07KvFxqj3H8CVOZhOoweag?e=LOGweV" TargetMode="External"/><Relationship Id="rId43" Type="http://schemas.openxmlformats.org/officeDocument/2006/relationships/hyperlink" Target="../../../../../../../../../../../../../../:b:/g/personal/rosmery_mic_gov_py/EcGeS4UKph9JsD4eAi0uvC4B0rZmHL_GqPBXMeTugWBM9Q?e=yoKclS" TargetMode="External"/><Relationship Id="rId48" Type="http://schemas.openxmlformats.org/officeDocument/2006/relationships/hyperlink" Target="https://micpy-my.sharepoint.com/:f:/g/personal/lamia_cabrera_rediex_gov_py/EkTLfNKSypNOitUclxWsczgBb1iZF3eWLPpdXRZx_nayUw?e=ZxIlDz" TargetMode="External"/><Relationship Id="rId64" Type="http://schemas.openxmlformats.org/officeDocument/2006/relationships/hyperlink" Target="https://www.mic.gov.py/materia-prima-estadisticas/" TargetMode="External"/><Relationship Id="rId69" Type="http://schemas.openxmlformats.org/officeDocument/2006/relationships/hyperlink" Target="https://www.contrataciones.gov.py/convenios-marco/convenio/415212-incorporacion-pasajes-aereos-tienda-virtual.html" TargetMode="External"/><Relationship Id="rId113" Type="http://schemas.openxmlformats.org/officeDocument/2006/relationships/hyperlink" Target="../../../../../../../../:b:/g/personal/mramirez_mic_gov_py/ETYmGY3I6KVAlPWCu1USAk8B5jsQgZZR9KgD2rL5DytTXQ?e=S41f1Q" TargetMode="External"/><Relationship Id="rId118" Type="http://schemas.openxmlformats.org/officeDocument/2006/relationships/hyperlink" Target="https://denuncias.contraloria.gov.py/" TargetMode="External"/><Relationship Id="rId134" Type="http://schemas.openxmlformats.org/officeDocument/2006/relationships/hyperlink" Target="https://www.mic.gov.py/noticias/" TargetMode="External"/><Relationship Id="rId139" Type="http://schemas.openxmlformats.org/officeDocument/2006/relationships/printerSettings" Target="../printerSettings/printerSettings1.bin"/><Relationship Id="rId80" Type="http://schemas.openxmlformats.org/officeDocument/2006/relationships/hyperlink" Target="mailto:info-dgce@mic.gov.py" TargetMode="External"/><Relationship Id="rId85" Type="http://schemas.openxmlformats.org/officeDocument/2006/relationships/hyperlink" Target="mailto:info@rediex.gov.py" TargetMode="External"/><Relationship Id="rId12" Type="http://schemas.openxmlformats.org/officeDocument/2006/relationships/hyperlink" Target="..\..\..\Trazabilidad%20Frutihorticola\23.informe%20Ejecutivo_14_01_2025.pdf" TargetMode="External"/><Relationship Id="rId17" Type="http://schemas.openxmlformats.org/officeDocument/2006/relationships/hyperlink" Target="../../../../../../../../../shared?id=%2Fpersonal%2Fcdinatale%5Fmic%5Fgov%5Fpy%2FDocuments%2FMetas%20VMCS%2F2025%2FEvidencias%2FCombustibles&amp;listurl=%2Fpersonal%2Fcdinatale%5Fmic%5Fgov%5Fpy%2FDocuments" TargetMode="External"/><Relationship Id="rId33" Type="http://schemas.openxmlformats.org/officeDocument/2006/relationships/hyperlink" Target="https://micpy.sharepoint.com/:f:/s/DINAEM-DireccinNacionaldeEmprendedurismo/ErhzjWCe0nlGgT8a6X9rhdUBhhf4NJ5Gd5RDE--6bcTaEg?e=ipeV1N" TargetMode="External"/><Relationship Id="rId38" Type="http://schemas.openxmlformats.org/officeDocument/2006/relationships/hyperlink" Target="../../../../../../../../../../../../../../:b:/g/personal/rosmery_mic_gov_py/ERAgPckxnABFtUVxpIIG4rMBUpovf29nccia0uewwMV7dA?e=B4A2xy" TargetMode="External"/><Relationship Id="rId59" Type="http://schemas.openxmlformats.org/officeDocument/2006/relationships/hyperlink" Target="https://www.mic.gov.py/anexo-estadistico-mic/" TargetMode="External"/><Relationship Id="rId103" Type="http://schemas.openxmlformats.org/officeDocument/2006/relationships/hyperlink" Target="https://micpy-my.sharepoint.com/:f:/g/personal/lamia_cabrera_rediex_gov_py/EplY608XcG9DvkXFOy0Cuc0BnuD6UP4gAbEIzl04tyhePA?e=OAfBmC" TargetMode="External"/><Relationship Id="rId108" Type="http://schemas.openxmlformats.org/officeDocument/2006/relationships/hyperlink" Target="../../../../../../../../:b:/g/personal/mramirez_mic_gov_py/EYINApPZBjBLsfDPV1EGGTkBQRkmY2m1Yc1lUf4TVcbAjg?e=WJxNKm" TargetMode="External"/><Relationship Id="rId124" Type="http://schemas.openxmlformats.org/officeDocument/2006/relationships/hyperlink" Target="https://www.mic.gov.py/unidad-de-transparencia-y-la-anticorrupcion/" TargetMode="External"/><Relationship Id="rId129" Type="http://schemas.openxmlformats.org/officeDocument/2006/relationships/hyperlink" Target="https://www.mic.gov.py/rendicion-de-cuentas-al-ciudadano-2/" TargetMode="External"/><Relationship Id="rId54" Type="http://schemas.openxmlformats.org/officeDocument/2006/relationships/hyperlink" Target="https://www.mic.gov.py/ley-no-5-282-2014/" TargetMode="External"/><Relationship Id="rId70" Type="http://schemas.openxmlformats.org/officeDocument/2006/relationships/hyperlink" Target="https://www.contrataciones.gov.py/convenios-marco/convenio/415212-incorporacion-pasajes-aereos-tienda-virtual.html" TargetMode="External"/><Relationship Id="rId75" Type="http://schemas.openxmlformats.org/officeDocument/2006/relationships/hyperlink" Target="https://drive.google.com/file/d/1xAyXRzMjCZ9gM5J_BhyP-0rGJJ3EOjjj/view?usp=sharing" TargetMode="External"/><Relationship Id="rId91" Type="http://schemas.openxmlformats.org/officeDocument/2006/relationships/hyperlink" Target="http://www.rediex.gov.py/" TargetMode="External"/><Relationship Id="rId96" Type="http://schemas.openxmlformats.org/officeDocument/2006/relationships/hyperlink" Target="https://micpy-my.sharepoint.com/:x:/g/personal/bianca_balbuena_mic_gov_py/EfoDyQb8zU5MkMDTrlOOEd0BKAsU0OabFhCgd6HLQIo52g?e=aa5Eet" TargetMode="External"/><Relationship Id="rId140" Type="http://schemas.openxmlformats.org/officeDocument/2006/relationships/drawing" Target="../drawings/drawing1.xml"/><Relationship Id="rId1" Type="http://schemas.openxmlformats.org/officeDocument/2006/relationships/hyperlink" Target="https://micpy-my.sharepoint.com/:x:/g/personal/lamia_cabrera_rediex_gov_py/ESnw0Z5uQ0dAhkF-3a7jXiABOP0_axxy5f9DSDFT0P3shQ?e=5BxUuX" TargetMode="External"/><Relationship Id="rId6" Type="http://schemas.openxmlformats.org/officeDocument/2006/relationships/hyperlink" Target="https://drive.google.com/drive/u/0/folders/1QxzqY_mLcaGPKJ35NytOnTcqEqPScF2t" TargetMode="External"/><Relationship Id="rId23" Type="http://schemas.openxmlformats.org/officeDocument/2006/relationships/hyperlink" Target="https://micpy.sharepoint.com/sites/RESPOSITORIOVIRTUALMIPYMES/INFORMES%20DE%20TRABAJO/Forms/AllItems.aspx?id=%2Fsites%2FRESPOSITORIOVIRTUALMIPYMES%2FINFORMES%20DE%20TRABAJO%2FMIPYMES%20Y%20EMPRENDEDORES%20ASISTIDOS%2F2025%2FEVIDENCIAS%20DE%20INFORMES%2FDGFR&amp;viewid=6d17a97d%2Df502%2D406c%2Db3e5%2D1594dce65fbe" TargetMode="External"/><Relationship Id="rId28" Type="http://schemas.openxmlformats.org/officeDocument/2006/relationships/hyperlink" Target="https://micpy.sharepoint.com/:w:/r/sites/uepp/Documentos%20compartidos/Evidencias%20Fotogr%C3%A1ficas%20PCM-PFAM%202023.docx?d=w0daae3e8e6744b2989e7aca72af47127&amp;csf=1&amp;web=1&amp;e=TdSOY4" TargetMode="External"/><Relationship Id="rId49" Type="http://schemas.openxmlformats.org/officeDocument/2006/relationships/hyperlink" Target="https://micpy-my.sharepoint.com/:f:/g/personal/lamia_cabrera_rediex_gov_py/Ehresy0owStFoCR_JCSNlNYB81u9Gzz5zXiNblU1CKA6Hg?e=lGMyrn" TargetMode="External"/><Relationship Id="rId114" Type="http://schemas.openxmlformats.org/officeDocument/2006/relationships/hyperlink" Target="../../../../../../../../:b:/g/personal/mramirez_mic_gov_py/EbNEsOystg5FmUPn_S140IsB2nt9Ya5_6FbIUzv_96-aBA?e=0Xkkeb" TargetMode="External"/><Relationship Id="rId119" Type="http://schemas.openxmlformats.org/officeDocument/2006/relationships/hyperlink" Target="https://denuncias.gov.py/portal-publico" TargetMode="External"/><Relationship Id="rId44" Type="http://schemas.openxmlformats.org/officeDocument/2006/relationships/hyperlink" Target="../../../../../../../../../../../../../../:b:/g/personal/rosmery_mic_gov_py/EV1oq8ylpQVCjqLasbMx77oBj-SzwQ6azrLdXcii6E_pYA?e=gwi1OW" TargetMode="External"/><Relationship Id="rId60" Type="http://schemas.openxmlformats.org/officeDocument/2006/relationships/hyperlink" Target="https://micpy-my.sharepoint.com/:f:/g/personal/bianca_balbuena_mic_gov_py/EseI5-JqVTdKvGHrlG_oIVUBXysM2l_GhqC-gixeHL9V3A?e=vFj6tY" TargetMode="External"/><Relationship Id="rId65" Type="http://schemas.openxmlformats.org/officeDocument/2006/relationships/hyperlink" Target="https://www.contrataciones.gov.py/convenios-marco/convenio/387663-adquisicion-muebles-criterios-sustentabilidad.html" TargetMode="External"/><Relationship Id="rId81" Type="http://schemas.openxmlformats.org/officeDocument/2006/relationships/hyperlink" Target="https://www.mipymes.gov.py/sbdc/" TargetMode="External"/><Relationship Id="rId86" Type="http://schemas.openxmlformats.org/officeDocument/2006/relationships/hyperlink" Target="mailto:info@rediex.gov.py" TargetMode="External"/><Relationship Id="rId130" Type="http://schemas.openxmlformats.org/officeDocument/2006/relationships/hyperlink" Target="https://www.mic.gov.py/rendicion-de-cuentas-al-ciudadano-2/" TargetMode="External"/><Relationship Id="rId135" Type="http://schemas.openxmlformats.org/officeDocument/2006/relationships/hyperlink" Target="https://www.mic.gov.py/wp-content/uploads/2024/04/F_244.2024_-Actualiza-Comite-RCC_MIC.pdf" TargetMode="External"/><Relationship Id="rId13" Type="http://schemas.openxmlformats.org/officeDocument/2006/relationships/hyperlink" Target="../../../../../../../../../shared?id=%2Fpersonal%2Fcdinatale%5Fmic%5Fgov%5Fpy%2FDocuments%2FMetas%20VMCS%2F2025%2FEvidencias%2FCombustibles&amp;listurl=%2Fpersonal%2Fcdinatale%5Fmic%5Fgov%5Fpy%2FDocuments" TargetMode="External"/><Relationship Id="rId18" Type="http://schemas.openxmlformats.org/officeDocument/2006/relationships/hyperlink" Target="../../../../../../../../../shared?id=%2Fpersonal%2Fcdinatale%5Fmic%5Fgov%5Fpy%2FDocuments%2FMetas%20VMCS%2F2025%2FEvidencias%2FCombustibles&amp;listurl=%2Fpersonal%2Fcdinatale%5Fmic%5Fgov%5Fpy%2FDocuments" TargetMode="External"/><Relationship Id="rId39" Type="http://schemas.openxmlformats.org/officeDocument/2006/relationships/hyperlink" Target="../../../../../../../../../../../../../../:b:/g/personal/rosmery_mic_gov_py/ERsYMu5oavtKroa-roI-obkBo5lqQLfxiY42OJg5niODXg?e=fM0Drq" TargetMode="External"/><Relationship Id="rId109" Type="http://schemas.openxmlformats.org/officeDocument/2006/relationships/hyperlink" Target="../../../../../../../../:b:/g/personal/mramirez_mic_gov_py/ESFea0D4KJhNjoDoe2kaOlsBeHKF_68tlHOkvGQKwdpxAg?e=x2FUYB" TargetMode="External"/><Relationship Id="rId34" Type="http://schemas.openxmlformats.org/officeDocument/2006/relationships/hyperlink" Target="../../../../../../../../../:f:/s/DINAEM-DireccinNacionaldeEmprendedurismo/Em1mfJIqRO5Hq2Uhc-uJrVABPZ_2fjRIO8QHhwMXaOeSQQ?e=UKbq7G" TargetMode="External"/><Relationship Id="rId50" Type="http://schemas.openxmlformats.org/officeDocument/2006/relationships/hyperlink" Target="https://www.mic.gov.py/wp-content/uploads/2025/02/sueldos_202501-Ene.pdf" TargetMode="External"/><Relationship Id="rId55" Type="http://schemas.openxmlformats.org/officeDocument/2006/relationships/hyperlink" Target="https://www.mic.gov.py/ley-no-5-282-2014/" TargetMode="External"/><Relationship Id="rId76" Type="http://schemas.openxmlformats.org/officeDocument/2006/relationships/hyperlink" Target="https://micpy-my.sharepoint.com/:b:/g/personal/bianca_balbuena_mic_gov_py/ETuVXpzRfZpJqPu4snkBLi4BnZLOhbmK5Cl5IARNtB_o2A?e=WFxgwm" TargetMode="External"/><Relationship Id="rId97" Type="http://schemas.openxmlformats.org/officeDocument/2006/relationships/hyperlink" Target="https://micpy-my.sharepoint.com/:x:/g/personal/bianca_balbuena_mic_gov_py/EfoDyQb8zU5MkMDTrlOOEd0BKAsU0OabFhCgd6HLQIo52g?e=aa5Eet" TargetMode="External"/><Relationship Id="rId104" Type="http://schemas.openxmlformats.org/officeDocument/2006/relationships/hyperlink" Target="https://micpy-my.sharepoint.com/:f:/g/personal/lamia_cabrera_rediex_gov_py/EkTcZrCB2nhAo5pEEzRNxroB6C-i4POoh20S9SwDZ0D0fQ?e=CPktFv" TargetMode="External"/><Relationship Id="rId120" Type="http://schemas.openxmlformats.org/officeDocument/2006/relationships/hyperlink" Target="https://www.mic.gov.py/unidad-de-transparencia-y-la-anticorrupcion/" TargetMode="External"/><Relationship Id="rId125" Type="http://schemas.openxmlformats.org/officeDocument/2006/relationships/hyperlink" Target="https://denuncias.contraloria.gov.py/" TargetMode="External"/><Relationship Id="rId7" Type="http://schemas.openxmlformats.org/officeDocument/2006/relationships/hyperlink" Target="https://drive.google.com/drive/u/0/folders/1uhW5GwscopIRqdt9kCx5sqc1UZMtFQj8" TargetMode="External"/><Relationship Id="rId71" Type="http://schemas.openxmlformats.org/officeDocument/2006/relationships/hyperlink" Target="https://www.contrataciones.gov.py/convenios-marco/convenio/415212-incorporacion-pasajes-aereos-tienda-virtual.html" TargetMode="External"/><Relationship Id="rId92" Type="http://schemas.openxmlformats.org/officeDocument/2006/relationships/hyperlink" Target="https://paraguayexport.gov.py/" TargetMode="External"/><Relationship Id="rId2" Type="http://schemas.openxmlformats.org/officeDocument/2006/relationships/hyperlink" Target="https://micpy-my.sharepoint.com/:f:/g/personal/lamia_cabrera_rediex_gov_py/EkTLfNKSypNOitUclxWsczgBb1iZF3eWLPpdXRZx_nayUw?e=ZxIlDz" TargetMode="External"/><Relationship Id="rId29" Type="http://schemas.openxmlformats.org/officeDocument/2006/relationships/hyperlink" Target="https://micpy.sharepoint.com/:w:/r/sites/uepp/Documentos%20compartidos/Evidencias%20Fotogr%C3%A1ficas%20PCM-PFAM%202023.docx?d=w0daae3e8e6744b2989e7aca72af47127&amp;csf=1&amp;web=1&amp;e=TdSOY4" TargetMode="External"/><Relationship Id="rId24" Type="http://schemas.openxmlformats.org/officeDocument/2006/relationships/hyperlink" Target="https://www.instagram.com/p/DHwimlzRApg/" TargetMode="External"/><Relationship Id="rId40" Type="http://schemas.openxmlformats.org/officeDocument/2006/relationships/hyperlink" Target="../../../../../../../../../../../../../../:b:/g/personal/rosmery_mic_gov_py/EYJeuohboFdKogHGJDwu_GoBYM-3ehPry0zLAenhJNDAkw?e=hGD28r" TargetMode="External"/><Relationship Id="rId45" Type="http://schemas.openxmlformats.org/officeDocument/2006/relationships/hyperlink" Target="../../../../../../../../../../../../../../:b:/g/personal/rosmery_mic_gov_py/ET97M7S73AZCp8pRcGsc4ycBJCBEMenPIIri0xnZTovwTA?e=0PvBww" TargetMode="External"/><Relationship Id="rId66" Type="http://schemas.openxmlformats.org/officeDocument/2006/relationships/hyperlink" Target="https://www.contrataciones.gov.py/convenios-marco/convenio/430577-suministro-certificados-dispositivos-cualificados-estado-paraguayo.html" TargetMode="External"/><Relationship Id="rId87" Type="http://schemas.openxmlformats.org/officeDocument/2006/relationships/hyperlink" Target="mailto:info@rediex.gov.py" TargetMode="External"/><Relationship Id="rId110" Type="http://schemas.openxmlformats.org/officeDocument/2006/relationships/hyperlink" Target="../../../../../../../../:b:/g/personal/mramirez_mic_gov_py/EXJ-iYLpKYtEvyZt_CyCqIQBVF27nPDPuVWypcerJtSyWg?e=a0kRKy" TargetMode="External"/><Relationship Id="rId115" Type="http://schemas.openxmlformats.org/officeDocument/2006/relationships/hyperlink" Target="../../../../../../../../:b:/g/personal/mramirez_mic_gov_py/EQlHAIXSf9VDkP_CGIXQxVIBacP9sQOYBhUY7tQREBv_jg?e=XjbhyA" TargetMode="External"/><Relationship Id="rId131" Type="http://schemas.openxmlformats.org/officeDocument/2006/relationships/hyperlink" Target="https://drive.google.com/drive/folders/19YpWD6jh-lYY0YgzlTLBG1dp_uMRxcWC" TargetMode="External"/><Relationship Id="rId136" Type="http://schemas.openxmlformats.org/officeDocument/2006/relationships/hyperlink" Target="https://www.mic.gov.py/maquila-a-febrero-del-2025-las-exportaciones-totales-ascienden-a-usd-197-millones-registrando-en-un-solo-mes-mas-de-1-500-nuevos-empleos-vinculados/" TargetMode="External"/><Relationship Id="rId61" Type="http://schemas.openxmlformats.org/officeDocument/2006/relationships/hyperlink" Target="https://micpy-my.sharepoint.com/:f:/g/personal/bianca_balbuena_mic_gov_py/EpBlW8jMZ5tNteDSlxsb9KYBbCDN0nJC7KGDA2lWZAfHYg?e=bq6cLy" TargetMode="External"/><Relationship Id="rId82" Type="http://schemas.openxmlformats.org/officeDocument/2006/relationships/hyperlink" Target="https://www.facebook.com/share/p/18jEzJTVX3/" TargetMode="External"/><Relationship Id="rId19" Type="http://schemas.openxmlformats.org/officeDocument/2006/relationships/hyperlink" Target="../../../../../../../../../shared?id=%2Fpersonal%2Fcdinatale%5Fmic%5Fgov%5Fpy%2FDocuments%2FMetas%20VMCS%2F2025%2FEvidencias%2FCombustibles&amp;listurl=%2Fpersonal%2Fcdinatale%5Fmic%5Fgov%5Fpy%2FDocuments" TargetMode="External"/><Relationship Id="rId14" Type="http://schemas.openxmlformats.org/officeDocument/2006/relationships/hyperlink" Target="..\..\..\..\..\..\..\..\..\shared?id=\personal\cdinatale_mic_gov_py\Documents\Metas%20VMCS\2025\Evidencias\Combustibles&amp;listurl=\personal\cdinatale_mic_gov_py\Documents" TargetMode="External"/><Relationship Id="rId30" Type="http://schemas.openxmlformats.org/officeDocument/2006/relationships/hyperlink" Target="../../../../../../../../../:f:/s/DINAEM-DireccinNacionaldeEmprendedurismo/EijFSLRsCaRJnxQCqqkneo4BwcMA4FV7nOSpVqHcpO5kIQ?e=d5uizW" TargetMode="External"/><Relationship Id="rId35" Type="http://schemas.openxmlformats.org/officeDocument/2006/relationships/hyperlink" Target="https://micpy.sharepoint.com/:f:/s/DINAEM-DireccinNacionaldeEmprendedurismo/EhdCjj5AxUhMj093zUUp8lABGtIA0i11Ezv0EfaT_9ubHw?e=ZikqDX" TargetMode="External"/><Relationship Id="rId56" Type="http://schemas.openxmlformats.org/officeDocument/2006/relationships/hyperlink" Target="https://www.mic.gov.py/ley-no-5-282-2014/" TargetMode="External"/><Relationship Id="rId77" Type="http://schemas.openxmlformats.org/officeDocument/2006/relationships/hyperlink" Target="https://micpy-my.sharepoint.com/:b:/g/personal/bianca_balbuena_mic_gov_py/ETuVXpzRfZpJqPu4snkBLi4BnZLOhbmK5Cl5IARNtB_o2A?e=WFxgwm" TargetMode="External"/><Relationship Id="rId100" Type="http://schemas.openxmlformats.org/officeDocument/2006/relationships/hyperlink" Target="https://micpy-my.sharepoint.com/:f:/g/personal/lamia_cabrera_rediex_gov_py/EkH3gCLaV8FCmmJ058NsFpYBq78s-6JM5optP7uvyPl2dw?e=ipiIuL" TargetMode="External"/><Relationship Id="rId105" Type="http://schemas.openxmlformats.org/officeDocument/2006/relationships/hyperlink" Target="https://micpy-my.sharepoint.com/:f:/g/personal/lamia_cabrera_rediex_gov_py/EqvXLCLkmJhClhn0FhVDzsUB34w_wRO7MmS7VAWeNXqqcw?e=nt23Gh" TargetMode="External"/><Relationship Id="rId126" Type="http://schemas.openxmlformats.org/officeDocument/2006/relationships/hyperlink" Target="mailto:info@rediex.gov.py" TargetMode="External"/><Relationship Id="rId8" Type="http://schemas.openxmlformats.org/officeDocument/2006/relationships/hyperlink" Target="https://drive.google.com/drive/u/0/folders/1FZJRVFQ22VDrcsvmzM5-RQ75DvKKyriy" TargetMode="External"/><Relationship Id="rId51" Type="http://schemas.openxmlformats.org/officeDocument/2006/relationships/hyperlink" Target="https://www.mic.gov.py/wp-content/uploads/2025/04/sueldos_202502-Feb.pdf" TargetMode="External"/><Relationship Id="rId72" Type="http://schemas.openxmlformats.org/officeDocument/2006/relationships/hyperlink" Target="https://www.contrataciones.gov.py/convenios-marco/convenio/415212-incorporacion-pasajes-aereos-tienda-virtual.html" TargetMode="External"/><Relationship Id="rId93" Type="http://schemas.openxmlformats.org/officeDocument/2006/relationships/hyperlink" Target="https://twitter.com/REDIEXParaguay" TargetMode="External"/><Relationship Id="rId98" Type="http://schemas.openxmlformats.org/officeDocument/2006/relationships/hyperlink" Target="https://micpy-my.sharepoint.com/:x:/g/personal/bianca_balbuena_mic_gov_py/EfoDyQb8zU5MkMDTrlOOEd0BKAsU0OabFhCgd6HLQIo52g?e=aa5Eet" TargetMode="External"/><Relationship Id="rId121" Type="http://schemas.openxmlformats.org/officeDocument/2006/relationships/hyperlink" Target="https://www.mic.gov.py/%20%20%20Botonera%20de%20acceso%20directo%20al%20Portal%20de%20Denuncias%20Anticorrupci&#243;n%20desde%20la%20p&#225;gina%20de%20inicio%20del%20Ministerio%20de%20Industria%20y%20Comercio." TargetMode="External"/><Relationship Id="rId3" Type="http://schemas.openxmlformats.org/officeDocument/2006/relationships/hyperlink" Target="https://micpy-my.sharepoint.com/:f:/g/personal/lamia_cabrera_rediex_gov_py/Ehresy0owStFoCR_JCSNlNYB81u9Gzz5zXiNblU1CKA6Hg?e=lGMyrn" TargetMode="External"/><Relationship Id="rId25" Type="http://schemas.openxmlformats.org/officeDocument/2006/relationships/hyperlink" Target="../../../../:b:/s/DireccinGeneraldeFinanciacineInversin/EcyfQMSV6kFPpYSemhIlbPoBrenqyYiAiTwnbyCgHpURpg?e=NVcXmC" TargetMode="External"/><Relationship Id="rId46" Type="http://schemas.openxmlformats.org/officeDocument/2006/relationships/hyperlink" Target="../../../../../../../../../../../../../../:b:/g/personal/rosmery_mic_gov_py/ETUIU0ub6rNEvHm2wIDA3wIBzPlLmNW4cKJqeiA70PkGqg?e=kXMlFr" TargetMode="External"/><Relationship Id="rId67" Type="http://schemas.openxmlformats.org/officeDocument/2006/relationships/hyperlink" Target="https://www.contrataciones.gov.py/convenios-marco/convenio/430577-suministro-certificados-dispositivos-cualificados-estado-paraguayo.html" TargetMode="External"/><Relationship Id="rId116" Type="http://schemas.openxmlformats.org/officeDocument/2006/relationships/hyperlink" Target="https://www.mic.gov.py/" TargetMode="External"/><Relationship Id="rId137" Type="http://schemas.openxmlformats.org/officeDocument/2006/relationships/hyperlink" Target="https://www.mic.gov.py/mipymes-impulsan-el-empleo-formal-en-paraguay-con-mas-de-157-000-puestos-de-trabajo/" TargetMode="External"/><Relationship Id="rId20" Type="http://schemas.openxmlformats.org/officeDocument/2006/relationships/hyperlink" Target="https://outlook.office.com/host/377c982d-9686-450e-9a7c-22aeaf1bc162/7211f19f-262a-42eb-a02e-289956491741" TargetMode="External"/><Relationship Id="rId41" Type="http://schemas.openxmlformats.org/officeDocument/2006/relationships/hyperlink" Target="../../../../../../../../../../../../../../:b:/g/personal/rosmery_mic_gov_py/EQjcH3Uh1NhEqRxFsFrJD_QBMEAUI4VwR5UfbNcgdmWjQQ?e=Jacijr" TargetMode="External"/><Relationship Id="rId62" Type="http://schemas.openxmlformats.org/officeDocument/2006/relationships/hyperlink" Target="https://www.mic.gov.py/estadisticas-60-90/" TargetMode="External"/><Relationship Id="rId83" Type="http://schemas.openxmlformats.org/officeDocument/2006/relationships/hyperlink" Target="https://www.facebook.com/share/r/14bd625QSJ/" TargetMode="External"/><Relationship Id="rId88" Type="http://schemas.openxmlformats.org/officeDocument/2006/relationships/hyperlink" Target="https://www.linkedin.com/company/rediexpy/" TargetMode="External"/><Relationship Id="rId111" Type="http://schemas.openxmlformats.org/officeDocument/2006/relationships/hyperlink" Target="../../../../../../../../:b:/g/personal/mramirez_mic_gov_py/ET_2D-qr3yFAqL9i-_90NM4BeuAl8s3u8xxoChBIOFfwVw?e=6dEjhv" TargetMode="External"/><Relationship Id="rId132" Type="http://schemas.openxmlformats.org/officeDocument/2006/relationships/hyperlink" Target="https://www.youtube.com/@mictubeoficial" TargetMode="External"/><Relationship Id="rId15" Type="http://schemas.openxmlformats.org/officeDocument/2006/relationships/hyperlink" Target="..\..\..\..\..\..\..\..\..\shared?id=\personal\cdinatale_mic_gov_py\Documents\Metas%20VMCS\2025\Evidencias\Combustibles&amp;listurl=\personal\cdinatale_mic_gov_py\Documents" TargetMode="External"/><Relationship Id="rId36" Type="http://schemas.openxmlformats.org/officeDocument/2006/relationships/hyperlink" Target="https://micpy.sharepoint.com/:f:/s/DINAEM-DireccinNacionaldeEmprendedurismo/EqnnJyngXOdPuMJ9STWJDwMBsRx6nn-oFk7CgeFd1wX-fA?e=d7B6HL" TargetMode="External"/><Relationship Id="rId57" Type="http://schemas.openxmlformats.org/officeDocument/2006/relationships/hyperlink" Target="https://www.mic.gov.py/estadisticas-maquila/" TargetMode="External"/><Relationship Id="rId106" Type="http://schemas.openxmlformats.org/officeDocument/2006/relationships/hyperlink" Target="https://micpy-my.sharepoint.com/:f:/g/personal/lamia_cabrera_rediex_gov_py/EjPYB0kYQdFArHsAzfa3wYABx9xsYdoGf2mjUFaNHYBKew?e=Yk2y3f" TargetMode="External"/><Relationship Id="rId127" Type="http://schemas.openxmlformats.org/officeDocument/2006/relationships/hyperlink" Target="https://www.mic.gov.py/unidad-de-transparencia-y-la-anticorrupcion/" TargetMode="External"/><Relationship Id="rId10" Type="http://schemas.openxmlformats.org/officeDocument/2006/relationships/hyperlink" Target="https://drive.google.com/drive/u/0/folders/1nTRlPHTJP9sJhTqt6-AXFErHWR_Yrtg3" TargetMode="External"/><Relationship Id="rId31" Type="http://schemas.openxmlformats.org/officeDocument/2006/relationships/hyperlink" Target="../../../../../../../../../:f:/s/DINAEM-DireccinNacionaldeEmprendedurismo/Ei3WvX99D1VNrG0o8DwBtPIBNXjuSz_ig76m7jWfFWK8pg?e=HBTrWK" TargetMode="External"/><Relationship Id="rId52" Type="http://schemas.openxmlformats.org/officeDocument/2006/relationships/hyperlink" Target="https://www.mic.gov.py/anexo-estadistico-mic/" TargetMode="External"/><Relationship Id="rId73" Type="http://schemas.openxmlformats.org/officeDocument/2006/relationships/hyperlink" Target="https://www.contrataciones.gov.py/convenios-marco/convenio/415212-incorporacion-pasajes-aereos-tienda-virtual.html" TargetMode="External"/><Relationship Id="rId78" Type="http://schemas.openxmlformats.org/officeDocument/2006/relationships/hyperlink" Target="https://twitter.com/REDIEXParaguay" TargetMode="External"/><Relationship Id="rId94" Type="http://schemas.openxmlformats.org/officeDocument/2006/relationships/hyperlink" Target="https://outlook.office.com/host/377c982d-9686-450e-9a7c-22aeaf1bc162/7211f19f-262a-42eb-a02e-289956491741" TargetMode="External"/><Relationship Id="rId99" Type="http://schemas.openxmlformats.org/officeDocument/2006/relationships/hyperlink" Target="https://micpy-my.sharepoint.com/:x:/g/personal/bianca_balbuena_mic_gov_py/EfoDyQb8zU5MkMDTrlOOEd0BKAsU0OabFhCgd6HLQIo52g?e=aa5Eet" TargetMode="External"/><Relationship Id="rId101" Type="http://schemas.openxmlformats.org/officeDocument/2006/relationships/hyperlink" Target="https://micpy-my.sharepoint.com/:f:/g/personal/lamia_cabrera_rediex_gov_py/ErrMR_FWgzBJilXReZI9cyUB4h-XAXqY6pFY5zql1T2etA?e=YEeOVZ" TargetMode="External"/><Relationship Id="rId122" Type="http://schemas.openxmlformats.org/officeDocument/2006/relationships/hyperlink" Target="https://www.mic.gov.py/%20%20%20Botonera%20de%20acceso%20directo%20al%20Portal%20de%20Denuncias%20Anticorrupci&#243;n%20desde%20la%20p&#225;gina%20de%20inicio%20del%20Ministerio%20de%20Industria%20y%20Comercio." TargetMode="External"/><Relationship Id="rId4" Type="http://schemas.openxmlformats.org/officeDocument/2006/relationships/hyperlink" Target="https://drive.google.com/drive/u/0/folders/1IQSwK7d1ucTe4Ql5VX0R__7RmYyGUyX3" TargetMode="External"/><Relationship Id="rId9" Type="http://schemas.openxmlformats.org/officeDocument/2006/relationships/hyperlink" Target="https://drive.google.com/drive/u/0/folders/1Kutjv_7CIH5US1oHpmIsSjTKgk1pnwQV" TargetMode="External"/><Relationship Id="rId26" Type="http://schemas.openxmlformats.org/officeDocument/2006/relationships/hyperlink" Target="https://www.instagram.com/p/DH3_UKHR7Bv/?img_index=1" TargetMode="External"/><Relationship Id="rId47" Type="http://schemas.openxmlformats.org/officeDocument/2006/relationships/hyperlink" Target="../../../../../../../../../../../../../../:b:/g/personal/rosmery_mic_gov_py/EThzVcChFZRFuyVAMf4l39gB5bT-O8Y8TB_r85OYW0Qs1A?e=x0pg7X" TargetMode="External"/><Relationship Id="rId68" Type="http://schemas.openxmlformats.org/officeDocument/2006/relationships/hyperlink" Target="https://www.contrataciones.gov.py/convenios-marco/convenio/430577-suministro-certificados-dispositivos-cualificados-estado-paraguayo.html" TargetMode="External"/><Relationship Id="rId89" Type="http://schemas.openxmlformats.org/officeDocument/2006/relationships/hyperlink" Target="https://www.instagram.com/rediex_paraguay/" TargetMode="External"/><Relationship Id="rId112" Type="http://schemas.openxmlformats.org/officeDocument/2006/relationships/hyperlink" Target="../../../../../../../../:b:/g/personal/mramirez_mic_gov_py/EbSQvc_IcY5IiURGtfjyT4gBm2m51cHYeJHfxasEgMCGSg?e=whuyMc" TargetMode="External"/><Relationship Id="rId133" Type="http://schemas.openxmlformats.org/officeDocument/2006/relationships/hyperlink" Target="https://www.mic.gov.py/sala-de-prens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424"/>
  <sheetViews>
    <sheetView tabSelected="1" topLeftCell="A66" zoomScale="85" zoomScaleNormal="85" workbookViewId="0">
      <selection activeCell="F424" sqref="F424"/>
    </sheetView>
  </sheetViews>
  <sheetFormatPr baseColWidth="10" defaultColWidth="9.140625" defaultRowHeight="15"/>
  <cols>
    <col min="1" max="1" width="24.7109375" style="1" customWidth="1"/>
    <col min="2" max="2" width="30.85546875" style="1" customWidth="1"/>
    <col min="3" max="3" width="28.85546875" style="1" customWidth="1"/>
    <col min="4" max="4" width="24.7109375" style="1" customWidth="1"/>
    <col min="5" max="5" width="31" style="1" customWidth="1"/>
    <col min="6" max="6" width="47.42578125" style="1" customWidth="1"/>
    <col min="7" max="7" width="33.28515625" style="1" customWidth="1"/>
    <col min="8" max="8" width="18.85546875" style="1" customWidth="1"/>
    <col min="9" max="9" width="0.140625" style="1" hidden="1" customWidth="1"/>
    <col min="10" max="16384" width="9.140625" style="1"/>
  </cols>
  <sheetData>
    <row r="1" spans="1:7">
      <c r="A1" s="341"/>
      <c r="B1" s="342"/>
      <c r="C1" s="342"/>
      <c r="D1" s="342"/>
      <c r="E1" s="342"/>
      <c r="F1" s="342"/>
      <c r="G1" s="343"/>
    </row>
    <row r="2" spans="1:7" ht="98.25" customHeight="1">
      <c r="A2" s="344"/>
      <c r="B2" s="345"/>
      <c r="C2" s="345"/>
      <c r="D2" s="345"/>
      <c r="E2" s="345"/>
      <c r="F2" s="345"/>
      <c r="G2" s="346"/>
    </row>
    <row r="3" spans="1:7" ht="15" customHeight="1">
      <c r="A3" s="280" t="s">
        <v>101</v>
      </c>
      <c r="B3" s="281"/>
      <c r="C3" s="281"/>
      <c r="D3" s="281"/>
      <c r="E3" s="281"/>
      <c r="F3" s="281"/>
      <c r="G3" s="282"/>
    </row>
    <row r="4" spans="1:7" ht="65.25" customHeight="1">
      <c r="A4" s="283"/>
      <c r="B4" s="284"/>
      <c r="C4" s="284"/>
      <c r="D4" s="284"/>
      <c r="E4" s="284"/>
      <c r="F4" s="284"/>
      <c r="G4" s="285"/>
    </row>
    <row r="5" spans="1:7" ht="28.5" customHeight="1">
      <c r="A5" s="286" t="s">
        <v>29</v>
      </c>
      <c r="B5" s="287"/>
      <c r="C5" s="287"/>
      <c r="D5" s="287"/>
      <c r="E5" s="287"/>
      <c r="F5" s="287"/>
      <c r="G5" s="288"/>
    </row>
    <row r="6" spans="1:7" ht="49.5" customHeight="1">
      <c r="A6" s="316" t="s">
        <v>92</v>
      </c>
      <c r="B6" s="317"/>
      <c r="C6" s="318" t="s">
        <v>62</v>
      </c>
      <c r="D6" s="318"/>
      <c r="E6" s="318"/>
      <c r="F6" s="318"/>
      <c r="G6" s="319"/>
    </row>
    <row r="7" spans="1:7" ht="52.5" customHeight="1">
      <c r="A7" s="320" t="s">
        <v>30</v>
      </c>
      <c r="B7" s="321"/>
      <c r="C7" s="322" t="s">
        <v>97</v>
      </c>
      <c r="D7" s="323"/>
      <c r="E7" s="323"/>
      <c r="F7" s="323"/>
      <c r="G7" s="324"/>
    </row>
    <row r="8" spans="1:7" ht="31.5" customHeight="1">
      <c r="A8" s="289" t="s">
        <v>91</v>
      </c>
      <c r="B8" s="290"/>
      <c r="C8" s="290"/>
      <c r="D8" s="290"/>
      <c r="E8" s="290"/>
      <c r="F8" s="290"/>
      <c r="G8" s="291"/>
    </row>
    <row r="9" spans="1:7" ht="15.75" customHeight="1">
      <c r="A9" s="292" t="s">
        <v>93</v>
      </c>
      <c r="B9" s="293"/>
      <c r="C9" s="293"/>
      <c r="D9" s="293"/>
      <c r="E9" s="293"/>
      <c r="F9" s="293"/>
      <c r="G9" s="294"/>
    </row>
    <row r="10" spans="1:7" ht="48.75" customHeight="1">
      <c r="A10" s="295"/>
      <c r="B10" s="296"/>
      <c r="C10" s="296"/>
      <c r="D10" s="296"/>
      <c r="E10" s="296"/>
      <c r="F10" s="296"/>
      <c r="G10" s="297"/>
    </row>
    <row r="11" spans="1:7" ht="8.25" hidden="1" customHeight="1">
      <c r="A11" s="295"/>
      <c r="B11" s="296"/>
      <c r="C11" s="296"/>
      <c r="D11" s="296"/>
      <c r="E11" s="296"/>
      <c r="F11" s="296"/>
      <c r="G11" s="297"/>
    </row>
    <row r="12" spans="1:7" ht="6.75" hidden="1" customHeight="1">
      <c r="A12" s="295"/>
      <c r="B12" s="296"/>
      <c r="C12" s="296"/>
      <c r="D12" s="296"/>
      <c r="E12" s="296"/>
      <c r="F12" s="296"/>
      <c r="G12" s="297"/>
    </row>
    <row r="13" spans="1:7" ht="15" hidden="1" customHeight="1">
      <c r="A13" s="295"/>
      <c r="B13" s="296"/>
      <c r="C13" s="296"/>
      <c r="D13" s="296"/>
      <c r="E13" s="296"/>
      <c r="F13" s="296"/>
      <c r="G13" s="297"/>
    </row>
    <row r="14" spans="1:7" ht="15" hidden="1" customHeight="1">
      <c r="A14" s="298"/>
      <c r="B14" s="299"/>
      <c r="C14" s="299"/>
      <c r="D14" s="299"/>
      <c r="E14" s="299"/>
      <c r="F14" s="299"/>
      <c r="G14" s="300"/>
    </row>
    <row r="15" spans="1:7" ht="45" hidden="1" customHeight="1">
      <c r="A15" s="301" t="s">
        <v>5</v>
      </c>
      <c r="B15" s="301"/>
      <c r="C15" s="301"/>
      <c r="D15" s="301"/>
      <c r="E15" s="301"/>
      <c r="F15" s="301"/>
      <c r="G15" s="301"/>
    </row>
    <row r="16" spans="1:7" s="2" customFormat="1" ht="1.5" hidden="1" customHeight="1">
      <c r="A16" s="302" t="s">
        <v>6</v>
      </c>
      <c r="B16" s="303"/>
      <c r="C16" s="303"/>
      <c r="D16" s="303"/>
      <c r="E16" s="303"/>
      <c r="F16" s="303"/>
      <c r="G16" s="303"/>
    </row>
    <row r="17" spans="1:7" s="2" customFormat="1" ht="21.75" hidden="1" customHeight="1">
      <c r="A17" s="304"/>
      <c r="B17" s="305"/>
      <c r="C17" s="305"/>
      <c r="D17" s="305"/>
      <c r="E17" s="305"/>
      <c r="F17" s="305"/>
      <c r="G17" s="305"/>
    </row>
    <row r="18" spans="1:7" hidden="1">
      <c r="A18" s="304"/>
      <c r="B18" s="305"/>
      <c r="C18" s="305"/>
      <c r="D18" s="305"/>
      <c r="E18" s="305"/>
      <c r="F18" s="305"/>
      <c r="G18" s="305"/>
    </row>
    <row r="19" spans="1:7" ht="15.75" hidden="1" customHeight="1">
      <c r="A19" s="304"/>
      <c r="B19" s="305"/>
      <c r="C19" s="305"/>
      <c r="D19" s="305"/>
      <c r="E19" s="305"/>
      <c r="F19" s="305"/>
      <c r="G19" s="305"/>
    </row>
    <row r="20" spans="1:7" hidden="1">
      <c r="A20" s="304"/>
      <c r="B20" s="305"/>
      <c r="C20" s="305"/>
      <c r="D20" s="305"/>
      <c r="E20" s="305"/>
      <c r="F20" s="305"/>
      <c r="G20" s="305"/>
    </row>
    <row r="21" spans="1:7" ht="15.75" hidden="1" customHeight="1">
      <c r="A21" s="306"/>
      <c r="B21" s="307"/>
      <c r="C21" s="307"/>
      <c r="D21" s="307"/>
      <c r="E21" s="307"/>
      <c r="F21" s="307"/>
      <c r="G21" s="307"/>
    </row>
    <row r="22" spans="1:7" ht="42.75" customHeight="1">
      <c r="A22" s="308" t="s">
        <v>94</v>
      </c>
      <c r="B22" s="309"/>
      <c r="C22" s="309"/>
      <c r="D22" s="309"/>
      <c r="E22" s="309"/>
      <c r="F22" s="309"/>
      <c r="G22" s="309"/>
    </row>
    <row r="23" spans="1:7" ht="30.75" customHeight="1">
      <c r="A23" s="310" t="s">
        <v>7</v>
      </c>
      <c r="B23" s="311"/>
      <c r="C23" s="311"/>
      <c r="D23" s="311"/>
      <c r="E23" s="311"/>
      <c r="F23" s="311"/>
      <c r="G23" s="312"/>
    </row>
    <row r="24" spans="1:7" ht="21.75" customHeight="1">
      <c r="A24" s="14" t="s">
        <v>31</v>
      </c>
      <c r="B24" s="314" t="s">
        <v>88</v>
      </c>
      <c r="C24" s="315"/>
      <c r="D24" s="313" t="s">
        <v>32</v>
      </c>
      <c r="E24" s="313"/>
      <c r="F24" s="313" t="s">
        <v>89</v>
      </c>
      <c r="G24" s="313"/>
    </row>
    <row r="25" spans="1:7" ht="15.75" customHeight="1">
      <c r="A25" s="96">
        <v>1</v>
      </c>
      <c r="B25" s="266" t="s">
        <v>8</v>
      </c>
      <c r="C25" s="266"/>
      <c r="D25" s="276" t="s">
        <v>697</v>
      </c>
      <c r="E25" s="276"/>
      <c r="F25" s="269" t="s">
        <v>26</v>
      </c>
      <c r="G25" s="270"/>
    </row>
    <row r="26" spans="1:7" ht="15.75">
      <c r="A26" s="96">
        <v>2</v>
      </c>
      <c r="B26" s="266" t="s">
        <v>16</v>
      </c>
      <c r="C26" s="266"/>
      <c r="D26" s="276" t="s">
        <v>701</v>
      </c>
      <c r="E26" s="276"/>
      <c r="F26" s="269" t="s">
        <v>26</v>
      </c>
      <c r="G26" s="270"/>
    </row>
    <row r="27" spans="1:7" ht="15.75" customHeight="1">
      <c r="A27" s="96">
        <v>3</v>
      </c>
      <c r="B27" s="266" t="s">
        <v>17</v>
      </c>
      <c r="C27" s="266"/>
      <c r="D27" s="276" t="s">
        <v>702</v>
      </c>
      <c r="E27" s="276"/>
      <c r="F27" s="269" t="s">
        <v>26</v>
      </c>
      <c r="G27" s="270"/>
    </row>
    <row r="28" spans="1:7" ht="15.75" customHeight="1">
      <c r="A28" s="96">
        <v>4</v>
      </c>
      <c r="B28" s="266" t="s">
        <v>18</v>
      </c>
      <c r="C28" s="266"/>
      <c r="D28" s="276" t="s">
        <v>703</v>
      </c>
      <c r="E28" s="276"/>
      <c r="F28" s="269" t="s">
        <v>26</v>
      </c>
      <c r="G28" s="270"/>
    </row>
    <row r="29" spans="1:7" ht="15.75" customHeight="1">
      <c r="A29" s="96">
        <v>5</v>
      </c>
      <c r="B29" s="266" t="s">
        <v>19</v>
      </c>
      <c r="C29" s="266"/>
      <c r="D29" s="276" t="s">
        <v>704</v>
      </c>
      <c r="E29" s="276"/>
      <c r="F29" s="269" t="s">
        <v>27</v>
      </c>
      <c r="G29" s="270"/>
    </row>
    <row r="30" spans="1:7" ht="15.75" customHeight="1">
      <c r="A30" s="96">
        <v>6</v>
      </c>
      <c r="B30" s="266" t="s">
        <v>20</v>
      </c>
      <c r="C30" s="266"/>
      <c r="D30" s="276" t="s">
        <v>705</v>
      </c>
      <c r="E30" s="276"/>
      <c r="F30" s="269" t="s">
        <v>28</v>
      </c>
      <c r="G30" s="270"/>
    </row>
    <row r="31" spans="1:7" ht="15.75" customHeight="1">
      <c r="A31" s="96">
        <v>7</v>
      </c>
      <c r="B31" s="274" t="s">
        <v>21</v>
      </c>
      <c r="C31" s="275"/>
      <c r="D31" s="276" t="s">
        <v>706</v>
      </c>
      <c r="E31" s="276"/>
      <c r="F31" s="269" t="s">
        <v>28</v>
      </c>
      <c r="G31" s="270"/>
    </row>
    <row r="32" spans="1:7" ht="15.75">
      <c r="A32" s="96">
        <v>8</v>
      </c>
      <c r="B32" s="266" t="s">
        <v>22</v>
      </c>
      <c r="C32" s="266"/>
      <c r="D32" s="276" t="s">
        <v>707</v>
      </c>
      <c r="E32" s="276"/>
      <c r="F32" s="269" t="s">
        <v>28</v>
      </c>
      <c r="G32" s="270"/>
    </row>
    <row r="33" spans="1:7" ht="15.75">
      <c r="A33" s="96">
        <v>9</v>
      </c>
      <c r="B33" s="274" t="s">
        <v>23</v>
      </c>
      <c r="C33" s="275"/>
      <c r="D33" s="264" t="s">
        <v>708</v>
      </c>
      <c r="E33" s="265"/>
      <c r="F33" s="269" t="s">
        <v>28</v>
      </c>
      <c r="G33" s="270"/>
    </row>
    <row r="34" spans="1:7" ht="15.75">
      <c r="A34" s="96">
        <v>10</v>
      </c>
      <c r="B34" s="266" t="s">
        <v>24</v>
      </c>
      <c r="C34" s="266"/>
      <c r="D34" s="267" t="s">
        <v>709</v>
      </c>
      <c r="E34" s="268"/>
      <c r="F34" s="269" t="s">
        <v>28</v>
      </c>
      <c r="G34" s="270"/>
    </row>
    <row r="35" spans="1:7" ht="22.5" customHeight="1">
      <c r="A35" s="96">
        <v>11</v>
      </c>
      <c r="B35" s="266" t="s">
        <v>95</v>
      </c>
      <c r="C35" s="266"/>
      <c r="D35" s="276" t="s">
        <v>710</v>
      </c>
      <c r="E35" s="276"/>
      <c r="F35" s="269" t="s">
        <v>107</v>
      </c>
      <c r="G35" s="270"/>
    </row>
    <row r="36" spans="1:7" ht="21.75" customHeight="1">
      <c r="A36" s="96">
        <v>12</v>
      </c>
      <c r="B36" s="266" t="s">
        <v>25</v>
      </c>
      <c r="C36" s="266"/>
      <c r="D36" s="276" t="s">
        <v>711</v>
      </c>
      <c r="E36" s="276"/>
      <c r="F36" s="269" t="s">
        <v>107</v>
      </c>
      <c r="G36" s="270"/>
    </row>
    <row r="37" spans="1:7" ht="39" customHeight="1">
      <c r="A37" s="326" t="s">
        <v>63</v>
      </c>
      <c r="B37" s="326"/>
      <c r="C37" s="326"/>
      <c r="D37" s="326"/>
      <c r="E37" s="327" t="s">
        <v>712</v>
      </c>
      <c r="F37" s="328"/>
      <c r="G37" s="329"/>
    </row>
    <row r="38" spans="1:7" ht="33.75" customHeight="1">
      <c r="A38" s="330" t="s">
        <v>33</v>
      </c>
      <c r="B38" s="330"/>
      <c r="C38" s="330"/>
      <c r="D38" s="330"/>
      <c r="E38" s="327" t="s">
        <v>713</v>
      </c>
      <c r="F38" s="328"/>
      <c r="G38" s="329"/>
    </row>
    <row r="39" spans="1:7" ht="33.75" customHeight="1">
      <c r="A39" s="330" t="s">
        <v>34</v>
      </c>
      <c r="B39" s="330"/>
      <c r="C39" s="330"/>
      <c r="D39" s="330"/>
      <c r="E39" s="327" t="s">
        <v>714</v>
      </c>
      <c r="F39" s="328"/>
      <c r="G39" s="329"/>
    </row>
    <row r="40" spans="1:7" ht="31.5" customHeight="1">
      <c r="A40" s="330" t="s">
        <v>35</v>
      </c>
      <c r="B40" s="330"/>
      <c r="C40" s="330"/>
      <c r="D40" s="330"/>
      <c r="E40" s="327" t="s">
        <v>712</v>
      </c>
      <c r="F40" s="328"/>
      <c r="G40" s="329"/>
    </row>
    <row r="41" spans="1:7" ht="42.75" customHeight="1">
      <c r="A41" s="331" t="s">
        <v>64</v>
      </c>
      <c r="B41" s="332"/>
      <c r="C41" s="332"/>
      <c r="D41" s="332"/>
      <c r="E41" s="332"/>
      <c r="F41" s="332"/>
      <c r="G41" s="332"/>
    </row>
    <row r="42" spans="1:7" ht="39.75" customHeight="1">
      <c r="A42" s="203" t="s">
        <v>81</v>
      </c>
      <c r="B42" s="204"/>
      <c r="C42" s="204"/>
      <c r="D42" s="204"/>
      <c r="E42" s="204"/>
      <c r="F42" s="204"/>
      <c r="G42" s="204"/>
    </row>
    <row r="43" spans="1:7" ht="27" customHeight="1">
      <c r="A43" s="310" t="s">
        <v>715</v>
      </c>
      <c r="B43" s="311"/>
      <c r="C43" s="311"/>
      <c r="D43" s="311"/>
      <c r="E43" s="311"/>
      <c r="F43" s="311"/>
      <c r="G43" s="312"/>
    </row>
    <row r="44" spans="1:7" ht="30.75" customHeight="1">
      <c r="A44" s="203" t="s">
        <v>82</v>
      </c>
      <c r="B44" s="325"/>
      <c r="C44" s="325"/>
      <c r="D44" s="325"/>
      <c r="E44" s="325"/>
      <c r="F44" s="325"/>
      <c r="G44" s="325"/>
    </row>
    <row r="45" spans="1:7" ht="29.25" customHeight="1">
      <c r="A45" s="310" t="s">
        <v>715</v>
      </c>
      <c r="B45" s="311"/>
      <c r="C45" s="311"/>
      <c r="D45" s="311"/>
      <c r="E45" s="311"/>
      <c r="F45" s="311"/>
      <c r="G45" s="312"/>
    </row>
    <row r="46" spans="1:7" ht="47.25">
      <c r="A46" s="4" t="s">
        <v>65</v>
      </c>
      <c r="B46" s="173" t="s">
        <v>66</v>
      </c>
      <c r="C46" s="173"/>
      <c r="D46" s="4" t="s">
        <v>36</v>
      </c>
      <c r="E46" s="173" t="s">
        <v>37</v>
      </c>
      <c r="F46" s="173"/>
      <c r="G46" s="6" t="s">
        <v>38</v>
      </c>
    </row>
    <row r="47" spans="1:7" ht="215.25" customHeight="1">
      <c r="A47" s="20" t="s">
        <v>0</v>
      </c>
      <c r="B47" s="264" t="s">
        <v>9</v>
      </c>
      <c r="C47" s="265"/>
      <c r="D47" s="7" t="s">
        <v>12</v>
      </c>
      <c r="E47" s="150" t="s">
        <v>115</v>
      </c>
      <c r="F47" s="152"/>
      <c r="G47" s="84" t="s">
        <v>116</v>
      </c>
    </row>
    <row r="48" spans="1:7" ht="202.5" customHeight="1">
      <c r="A48" s="20" t="s">
        <v>1</v>
      </c>
      <c r="B48" s="360" t="s">
        <v>108</v>
      </c>
      <c r="C48" s="361"/>
      <c r="D48" s="13" t="s">
        <v>109</v>
      </c>
      <c r="E48" s="150" t="s">
        <v>110</v>
      </c>
      <c r="F48" s="152"/>
      <c r="G48" s="16"/>
    </row>
    <row r="49" spans="1:7" ht="145.5" customHeight="1">
      <c r="A49" s="20" t="s">
        <v>2</v>
      </c>
      <c r="B49" s="13" t="s">
        <v>10</v>
      </c>
      <c r="C49" s="54"/>
      <c r="D49" s="97" t="s">
        <v>13</v>
      </c>
      <c r="E49" s="277" t="s">
        <v>334</v>
      </c>
      <c r="F49" s="277"/>
      <c r="G49" s="84" t="s">
        <v>335</v>
      </c>
    </row>
    <row r="50" spans="1:7" ht="144" customHeight="1">
      <c r="A50" s="20" t="s">
        <v>3</v>
      </c>
      <c r="B50" s="13" t="s">
        <v>11</v>
      </c>
      <c r="C50" s="54"/>
      <c r="D50" s="98" t="s">
        <v>14</v>
      </c>
      <c r="E50" s="277" t="s">
        <v>336</v>
      </c>
      <c r="F50" s="277"/>
      <c r="G50" s="84" t="s">
        <v>337</v>
      </c>
    </row>
    <row r="51" spans="1:7" ht="252" customHeight="1">
      <c r="A51" s="20" t="s">
        <v>96</v>
      </c>
      <c r="B51" s="21" t="s">
        <v>102</v>
      </c>
      <c r="C51" s="22"/>
      <c r="D51" s="19" t="s">
        <v>103</v>
      </c>
      <c r="E51" s="278"/>
      <c r="F51" s="279"/>
      <c r="G51" s="15"/>
    </row>
    <row r="52" spans="1:7" ht="40.5" customHeight="1">
      <c r="A52" s="271" t="s">
        <v>39</v>
      </c>
      <c r="B52" s="272"/>
      <c r="C52" s="272"/>
      <c r="D52" s="272"/>
      <c r="E52" s="272"/>
      <c r="F52" s="272"/>
      <c r="G52" s="273"/>
    </row>
    <row r="53" spans="1:7" ht="43.5" customHeight="1">
      <c r="A53" s="203" t="s">
        <v>40</v>
      </c>
      <c r="B53" s="204"/>
      <c r="C53" s="204"/>
      <c r="D53" s="204"/>
      <c r="E53" s="204"/>
      <c r="F53" s="204"/>
      <c r="G53" s="204"/>
    </row>
    <row r="54" spans="1:7" ht="27" customHeight="1">
      <c r="A54" s="17" t="s">
        <v>41</v>
      </c>
      <c r="B54" s="186" t="s">
        <v>42</v>
      </c>
      <c r="C54" s="186"/>
      <c r="D54" s="186"/>
      <c r="E54" s="186" t="s">
        <v>104</v>
      </c>
      <c r="F54" s="186"/>
      <c r="G54" s="186"/>
    </row>
    <row r="55" spans="1:7" ht="30.75" customHeight="1">
      <c r="A55" s="5" t="s">
        <v>98</v>
      </c>
      <c r="B55" s="333" t="s">
        <v>338</v>
      </c>
      <c r="C55" s="205"/>
      <c r="D55" s="205"/>
      <c r="E55" s="334" t="s">
        <v>111</v>
      </c>
      <c r="F55" s="335"/>
      <c r="G55" s="336"/>
    </row>
    <row r="56" spans="1:7" ht="31.5" customHeight="1">
      <c r="A56" s="5" t="s">
        <v>99</v>
      </c>
      <c r="B56" s="333" t="s">
        <v>338</v>
      </c>
      <c r="C56" s="205"/>
      <c r="D56" s="205"/>
      <c r="E56" s="337" t="s">
        <v>112</v>
      </c>
      <c r="F56" s="338"/>
      <c r="G56" s="339"/>
    </row>
    <row r="57" spans="1:7" ht="30" customHeight="1">
      <c r="A57" s="5" t="s">
        <v>100</v>
      </c>
      <c r="B57" s="333" t="s">
        <v>113</v>
      </c>
      <c r="C57" s="205"/>
      <c r="D57" s="205"/>
      <c r="E57" s="340" t="s">
        <v>114</v>
      </c>
      <c r="F57" s="206"/>
      <c r="G57" s="206"/>
    </row>
    <row r="58" spans="1:7" ht="39" customHeight="1">
      <c r="A58" s="175" t="s">
        <v>43</v>
      </c>
      <c r="B58" s="176"/>
      <c r="C58" s="176"/>
      <c r="D58" s="176"/>
      <c r="E58" s="176"/>
      <c r="F58" s="176"/>
      <c r="G58" s="177"/>
    </row>
    <row r="59" spans="1:7" ht="42" customHeight="1">
      <c r="A59" s="354" t="s">
        <v>83</v>
      </c>
      <c r="B59" s="355"/>
      <c r="C59" s="355"/>
      <c r="D59" s="355"/>
      <c r="E59" s="355"/>
      <c r="F59" s="355"/>
      <c r="G59" s="356"/>
    </row>
    <row r="60" spans="1:7" ht="35.25" customHeight="1">
      <c r="A60" s="17" t="s">
        <v>41</v>
      </c>
      <c r="B60" s="362" t="s">
        <v>42</v>
      </c>
      <c r="C60" s="363"/>
      <c r="D60" s="364"/>
      <c r="E60" s="362" t="s">
        <v>105</v>
      </c>
      <c r="F60" s="363"/>
      <c r="G60" s="364"/>
    </row>
    <row r="61" spans="1:7" ht="22.5" customHeight="1">
      <c r="A61" s="5" t="s">
        <v>98</v>
      </c>
      <c r="B61" s="351" t="s">
        <v>339</v>
      </c>
      <c r="C61" s="352"/>
      <c r="D61" s="353"/>
      <c r="E61" s="224" t="s">
        <v>340</v>
      </c>
      <c r="F61" s="358"/>
      <c r="G61" s="359"/>
    </row>
    <row r="62" spans="1:7" ht="21" customHeight="1">
      <c r="A62" s="5" t="s">
        <v>99</v>
      </c>
      <c r="B62" s="351" t="s">
        <v>339</v>
      </c>
      <c r="C62" s="352"/>
      <c r="D62" s="353"/>
      <c r="E62" s="224" t="s">
        <v>340</v>
      </c>
      <c r="F62" s="358"/>
      <c r="G62" s="359"/>
    </row>
    <row r="63" spans="1:7" ht="24" customHeight="1">
      <c r="A63" s="5" t="s">
        <v>100</v>
      </c>
      <c r="B63" s="175" t="s">
        <v>339</v>
      </c>
      <c r="C63" s="357"/>
      <c r="D63" s="246"/>
      <c r="E63" s="224" t="s">
        <v>340</v>
      </c>
      <c r="F63" s="357"/>
      <c r="G63" s="246"/>
    </row>
    <row r="64" spans="1:7" ht="39" customHeight="1">
      <c r="A64" s="175" t="s">
        <v>43</v>
      </c>
      <c r="B64" s="357"/>
      <c r="C64" s="357"/>
      <c r="D64" s="357"/>
      <c r="E64" s="357"/>
      <c r="F64" s="357"/>
      <c r="G64" s="246"/>
    </row>
    <row r="65" spans="1:7" ht="57" customHeight="1">
      <c r="A65" s="354" t="s">
        <v>67</v>
      </c>
      <c r="B65" s="355"/>
      <c r="C65" s="355"/>
      <c r="D65" s="355"/>
      <c r="E65" s="355"/>
      <c r="F65" s="355"/>
      <c r="G65" s="356"/>
    </row>
    <row r="66" spans="1:7" ht="41.25" customHeight="1">
      <c r="A66" s="17" t="s">
        <v>41</v>
      </c>
      <c r="B66" s="17" t="s">
        <v>44</v>
      </c>
      <c r="C66" s="362" t="s">
        <v>45</v>
      </c>
      <c r="D66" s="364"/>
      <c r="E66" s="362" t="s">
        <v>68</v>
      </c>
      <c r="F66" s="364"/>
      <c r="G66" s="17" t="s">
        <v>46</v>
      </c>
    </row>
    <row r="67" spans="1:7" ht="45" customHeight="1">
      <c r="A67" s="5" t="s">
        <v>98</v>
      </c>
      <c r="B67" s="3">
        <v>24</v>
      </c>
      <c r="C67" s="187">
        <v>23</v>
      </c>
      <c r="D67" s="177"/>
      <c r="E67" s="187" t="s">
        <v>117</v>
      </c>
      <c r="F67" s="177"/>
      <c r="G67" s="119" t="s">
        <v>118</v>
      </c>
    </row>
    <row r="68" spans="1:7" ht="54.75" customHeight="1">
      <c r="A68" s="5" t="s">
        <v>99</v>
      </c>
      <c r="B68" s="3">
        <v>8</v>
      </c>
      <c r="C68" s="187">
        <v>8</v>
      </c>
      <c r="D68" s="177"/>
      <c r="E68" s="187">
        <v>0</v>
      </c>
      <c r="F68" s="177"/>
      <c r="G68" s="119" t="s">
        <v>118</v>
      </c>
    </row>
    <row r="69" spans="1:7" ht="63.75" customHeight="1">
      <c r="A69" s="5" t="s">
        <v>100</v>
      </c>
      <c r="B69" s="3">
        <v>21</v>
      </c>
      <c r="C69" s="187">
        <v>19</v>
      </c>
      <c r="D69" s="177"/>
      <c r="E69" s="187" t="s">
        <v>119</v>
      </c>
      <c r="F69" s="177"/>
      <c r="G69" s="119" t="s">
        <v>118</v>
      </c>
    </row>
    <row r="70" spans="1:7" ht="34.5" customHeight="1">
      <c r="A70" s="175" t="s">
        <v>43</v>
      </c>
      <c r="B70" s="357"/>
      <c r="C70" s="357"/>
      <c r="D70" s="357"/>
      <c r="E70" s="357"/>
      <c r="F70" s="357"/>
      <c r="G70" s="246"/>
    </row>
    <row r="71" spans="1:7" ht="49.5" customHeight="1">
      <c r="A71" s="354" t="s">
        <v>84</v>
      </c>
      <c r="B71" s="355"/>
      <c r="C71" s="355"/>
      <c r="D71" s="355"/>
      <c r="E71" s="355"/>
      <c r="F71" s="355"/>
      <c r="G71" s="356"/>
    </row>
    <row r="72" spans="1:7" ht="90" customHeight="1">
      <c r="A72" s="18" t="s">
        <v>47</v>
      </c>
      <c r="B72" s="18" t="s">
        <v>69</v>
      </c>
      <c r="C72" s="18" t="s">
        <v>70</v>
      </c>
      <c r="D72" s="18" t="s">
        <v>71</v>
      </c>
      <c r="E72" s="18" t="s">
        <v>72</v>
      </c>
      <c r="F72" s="18" t="s">
        <v>73</v>
      </c>
      <c r="G72" s="18" t="s">
        <v>74</v>
      </c>
    </row>
    <row r="73" spans="1:7" ht="129" customHeight="1">
      <c r="A73" s="253" t="s">
        <v>120</v>
      </c>
      <c r="B73" s="205" t="s">
        <v>121</v>
      </c>
      <c r="C73" s="3">
        <v>40</v>
      </c>
      <c r="D73" s="5" t="s">
        <v>122</v>
      </c>
      <c r="E73" s="28">
        <v>0.1</v>
      </c>
      <c r="F73" s="20" t="s">
        <v>123</v>
      </c>
      <c r="G73" s="27" t="s">
        <v>124</v>
      </c>
    </row>
    <row r="74" spans="1:7" ht="409.5" customHeight="1">
      <c r="A74" s="254"/>
      <c r="B74" s="205"/>
      <c r="C74" s="3">
        <v>1435</v>
      </c>
      <c r="D74" s="5" t="s">
        <v>125</v>
      </c>
      <c r="E74" s="28">
        <v>0.6</v>
      </c>
      <c r="F74" s="25" t="s">
        <v>126</v>
      </c>
      <c r="G74" s="27" t="s">
        <v>127</v>
      </c>
    </row>
    <row r="75" spans="1:7" ht="168" customHeight="1">
      <c r="A75" s="29" t="s">
        <v>128</v>
      </c>
      <c r="B75" s="15" t="s">
        <v>129</v>
      </c>
      <c r="C75" s="30">
        <v>900000</v>
      </c>
      <c r="D75" s="15" t="s">
        <v>130</v>
      </c>
      <c r="E75" s="31">
        <f>F75/C75*100</f>
        <v>71.672666666666657</v>
      </c>
      <c r="F75" s="30">
        <v>645054</v>
      </c>
      <c r="G75" s="15" t="s">
        <v>131</v>
      </c>
    </row>
    <row r="76" spans="1:7" ht="84" customHeight="1">
      <c r="A76" s="8" t="s">
        <v>132</v>
      </c>
      <c r="B76" s="32" t="s">
        <v>133</v>
      </c>
      <c r="C76" s="32">
        <v>3</v>
      </c>
      <c r="D76" s="32" t="s">
        <v>134</v>
      </c>
      <c r="E76" s="33">
        <f t="shared" ref="E76:E84" si="0">(F76*100)/C76</f>
        <v>100</v>
      </c>
      <c r="F76" s="32">
        <v>3</v>
      </c>
      <c r="G76" s="85" t="s">
        <v>135</v>
      </c>
    </row>
    <row r="77" spans="1:7" ht="90">
      <c r="A77" s="8" t="s">
        <v>136</v>
      </c>
      <c r="B77" s="32" t="s">
        <v>137</v>
      </c>
      <c r="C77" s="32">
        <v>4</v>
      </c>
      <c r="D77" s="32" t="s">
        <v>138</v>
      </c>
      <c r="E77" s="33">
        <f t="shared" si="0"/>
        <v>75</v>
      </c>
      <c r="F77" s="32">
        <v>3</v>
      </c>
      <c r="G77" s="85" t="s">
        <v>139</v>
      </c>
    </row>
    <row r="78" spans="1:7" ht="88.5" customHeight="1">
      <c r="A78" s="8" t="s">
        <v>140</v>
      </c>
      <c r="B78" s="32" t="s">
        <v>141</v>
      </c>
      <c r="C78" s="32">
        <v>96</v>
      </c>
      <c r="D78" s="32" t="s">
        <v>142</v>
      </c>
      <c r="E78" s="33">
        <f t="shared" si="0"/>
        <v>31.25</v>
      </c>
      <c r="F78" s="32">
        <v>30</v>
      </c>
      <c r="G78" s="85" t="s">
        <v>143</v>
      </c>
    </row>
    <row r="79" spans="1:7" ht="90" customHeight="1">
      <c r="A79" s="8" t="s">
        <v>144</v>
      </c>
      <c r="B79" s="32" t="s">
        <v>145</v>
      </c>
      <c r="C79" s="32">
        <v>9</v>
      </c>
      <c r="D79" s="32" t="s">
        <v>142</v>
      </c>
      <c r="E79" s="33">
        <f t="shared" si="0"/>
        <v>44.444444444444443</v>
      </c>
      <c r="F79" s="32">
        <v>4</v>
      </c>
      <c r="G79" s="85" t="s">
        <v>146</v>
      </c>
    </row>
    <row r="80" spans="1:7" ht="206.25" customHeight="1">
      <c r="A80" s="8" t="s">
        <v>147</v>
      </c>
      <c r="B80" s="32" t="s">
        <v>148</v>
      </c>
      <c r="C80" s="32">
        <v>3</v>
      </c>
      <c r="D80" s="32" t="s">
        <v>149</v>
      </c>
      <c r="E80" s="33">
        <f t="shared" si="0"/>
        <v>66.666666666666671</v>
      </c>
      <c r="F80" s="32">
        <v>2</v>
      </c>
      <c r="G80" s="85" t="s">
        <v>150</v>
      </c>
    </row>
    <row r="81" spans="1:7" ht="85.5" customHeight="1">
      <c r="A81" s="8" t="s">
        <v>151</v>
      </c>
      <c r="B81" s="8" t="s">
        <v>152</v>
      </c>
      <c r="C81" s="8">
        <v>1</v>
      </c>
      <c r="D81" s="32" t="s">
        <v>149</v>
      </c>
      <c r="E81" s="9">
        <f t="shared" si="0"/>
        <v>0</v>
      </c>
      <c r="F81" s="8">
        <v>0</v>
      </c>
      <c r="G81" s="10"/>
    </row>
    <row r="82" spans="1:7" ht="76.5" customHeight="1">
      <c r="A82" s="8" t="s">
        <v>153</v>
      </c>
      <c r="B82" s="8" t="s">
        <v>154</v>
      </c>
      <c r="C82" s="8">
        <v>6</v>
      </c>
      <c r="D82" s="32" t="s">
        <v>149</v>
      </c>
      <c r="E82" s="9">
        <f t="shared" si="0"/>
        <v>0</v>
      </c>
      <c r="F82" s="8">
        <v>0</v>
      </c>
      <c r="G82" s="10"/>
    </row>
    <row r="83" spans="1:7" ht="145.5" customHeight="1">
      <c r="A83" s="8" t="s">
        <v>155</v>
      </c>
      <c r="B83" s="32" t="s">
        <v>156</v>
      </c>
      <c r="C83" s="32">
        <v>110</v>
      </c>
      <c r="D83" s="32" t="s">
        <v>149</v>
      </c>
      <c r="E83" s="33">
        <f t="shared" si="0"/>
        <v>64.545454545454547</v>
      </c>
      <c r="F83" s="32">
        <v>71</v>
      </c>
      <c r="G83" s="85" t="s">
        <v>157</v>
      </c>
    </row>
    <row r="84" spans="1:7" ht="210" customHeight="1">
      <c r="A84" s="8" t="s">
        <v>158</v>
      </c>
      <c r="B84" s="32" t="s">
        <v>159</v>
      </c>
      <c r="C84" s="32">
        <v>8</v>
      </c>
      <c r="D84" s="32" t="s">
        <v>160</v>
      </c>
      <c r="E84" s="33">
        <f t="shared" si="0"/>
        <v>100</v>
      </c>
      <c r="F84" s="32">
        <v>8</v>
      </c>
      <c r="G84" s="85" t="s">
        <v>161</v>
      </c>
    </row>
    <row r="85" spans="1:7" ht="120.75" customHeight="1">
      <c r="A85" s="34" t="s">
        <v>162</v>
      </c>
      <c r="B85" s="34" t="s">
        <v>163</v>
      </c>
      <c r="C85" s="8">
        <v>1200</v>
      </c>
      <c r="D85" s="8" t="s">
        <v>164</v>
      </c>
      <c r="E85" s="35">
        <f>F85/C85</f>
        <v>0.20333333333333334</v>
      </c>
      <c r="F85" s="8">
        <v>244</v>
      </c>
      <c r="G85" s="36"/>
    </row>
    <row r="86" spans="1:7" ht="109.5" customHeight="1">
      <c r="A86" s="34" t="s">
        <v>165</v>
      </c>
      <c r="B86" s="34" t="s">
        <v>166</v>
      </c>
      <c r="C86" s="37">
        <v>1</v>
      </c>
      <c r="D86" s="8" t="s">
        <v>164</v>
      </c>
      <c r="E86" s="35">
        <v>1</v>
      </c>
      <c r="F86" s="8" t="s">
        <v>167</v>
      </c>
      <c r="G86" s="38"/>
    </row>
    <row r="87" spans="1:7" ht="195" customHeight="1">
      <c r="A87" s="347" t="s">
        <v>168</v>
      </c>
      <c r="B87" s="39" t="s">
        <v>169</v>
      </c>
      <c r="C87" s="8" t="s">
        <v>170</v>
      </c>
      <c r="D87" s="349" t="s">
        <v>149</v>
      </c>
      <c r="E87" s="8" t="s">
        <v>171</v>
      </c>
      <c r="F87" s="8" t="s">
        <v>172</v>
      </c>
      <c r="G87" s="85" t="s">
        <v>173</v>
      </c>
    </row>
    <row r="88" spans="1:7" ht="150.75" customHeight="1">
      <c r="A88" s="348"/>
      <c r="B88" s="39" t="s">
        <v>174</v>
      </c>
      <c r="C88" s="8" t="s">
        <v>175</v>
      </c>
      <c r="D88" s="350"/>
      <c r="E88" s="9" t="s">
        <v>176</v>
      </c>
      <c r="F88" s="8" t="s">
        <v>177</v>
      </c>
      <c r="G88" s="107" t="s">
        <v>178</v>
      </c>
    </row>
    <row r="89" spans="1:7" ht="130.5" customHeight="1">
      <c r="A89" s="19" t="s">
        <v>179</v>
      </c>
      <c r="B89" s="19" t="s">
        <v>180</v>
      </c>
      <c r="C89" s="23">
        <v>500</v>
      </c>
      <c r="D89" s="19" t="s">
        <v>181</v>
      </c>
      <c r="E89" s="40">
        <f t="shared" ref="E89:E94" si="1">+F89/C89</f>
        <v>0.122</v>
      </c>
      <c r="F89" s="23">
        <v>61</v>
      </c>
      <c r="G89" s="84" t="s">
        <v>182</v>
      </c>
    </row>
    <row r="90" spans="1:7" ht="112.5" customHeight="1">
      <c r="A90" s="19" t="s">
        <v>183</v>
      </c>
      <c r="B90" s="19" t="s">
        <v>163</v>
      </c>
      <c r="C90" s="23">
        <v>80</v>
      </c>
      <c r="D90" s="19" t="s">
        <v>181</v>
      </c>
      <c r="E90" s="40">
        <f t="shared" si="1"/>
        <v>0.26250000000000001</v>
      </c>
      <c r="F90" s="23">
        <v>21</v>
      </c>
      <c r="G90" s="84" t="s">
        <v>182</v>
      </c>
    </row>
    <row r="91" spans="1:7" ht="123.75" customHeight="1">
      <c r="A91" s="19" t="s">
        <v>184</v>
      </c>
      <c r="B91" s="19" t="s">
        <v>185</v>
      </c>
      <c r="C91" s="23">
        <v>1500</v>
      </c>
      <c r="D91" s="19" t="s">
        <v>181</v>
      </c>
      <c r="E91" s="40">
        <f t="shared" si="1"/>
        <v>0.30066666666666669</v>
      </c>
      <c r="F91" s="23">
        <v>451</v>
      </c>
      <c r="G91" s="84" t="s">
        <v>182</v>
      </c>
    </row>
    <row r="92" spans="1:7" ht="119.25" customHeight="1">
      <c r="A92" s="19" t="s">
        <v>186</v>
      </c>
      <c r="B92" s="19" t="s">
        <v>187</v>
      </c>
      <c r="C92" s="23">
        <v>3500</v>
      </c>
      <c r="D92" s="19" t="s">
        <v>181</v>
      </c>
      <c r="E92" s="40">
        <f t="shared" si="1"/>
        <v>0.32257142857142856</v>
      </c>
      <c r="F92" s="23">
        <v>1129</v>
      </c>
      <c r="G92" s="84" t="s">
        <v>182</v>
      </c>
    </row>
    <row r="93" spans="1:7" ht="111.75" customHeight="1">
      <c r="A93" s="19" t="s">
        <v>188</v>
      </c>
      <c r="B93" s="19" t="s">
        <v>189</v>
      </c>
      <c r="C93" s="23">
        <v>12</v>
      </c>
      <c r="D93" s="19" t="s">
        <v>190</v>
      </c>
      <c r="E93" s="41">
        <f t="shared" si="1"/>
        <v>0.25</v>
      </c>
      <c r="F93" s="23">
        <v>3</v>
      </c>
      <c r="G93" s="84" t="s">
        <v>182</v>
      </c>
    </row>
    <row r="94" spans="1:7" ht="120.75" customHeight="1">
      <c r="A94" s="19" t="s">
        <v>191</v>
      </c>
      <c r="B94" s="19" t="s">
        <v>192</v>
      </c>
      <c r="C94" s="23">
        <v>300</v>
      </c>
      <c r="D94" s="19" t="s">
        <v>164</v>
      </c>
      <c r="E94" s="41">
        <f t="shared" si="1"/>
        <v>1.3333333333333334E-2</v>
      </c>
      <c r="F94" s="42">
        <v>4</v>
      </c>
      <c r="G94" s="84" t="s">
        <v>182</v>
      </c>
    </row>
    <row r="95" spans="1:7" ht="144.75" customHeight="1">
      <c r="A95" s="19" t="s">
        <v>193</v>
      </c>
      <c r="B95" s="19" t="s">
        <v>194</v>
      </c>
      <c r="C95" s="20" t="s">
        <v>195</v>
      </c>
      <c r="D95" s="19" t="s">
        <v>196</v>
      </c>
      <c r="E95" s="99" t="s">
        <v>197</v>
      </c>
      <c r="F95" s="20" t="s">
        <v>198</v>
      </c>
      <c r="G95" s="84" t="s">
        <v>182</v>
      </c>
    </row>
    <row r="96" spans="1:7" ht="63.75" customHeight="1">
      <c r="A96" s="347" t="s">
        <v>199</v>
      </c>
      <c r="B96" s="347" t="s">
        <v>200</v>
      </c>
      <c r="C96" s="347" t="s">
        <v>201</v>
      </c>
      <c r="D96" s="347" t="s">
        <v>202</v>
      </c>
      <c r="E96" s="9"/>
      <c r="F96" s="43" t="s">
        <v>203</v>
      </c>
      <c r="G96" s="43" t="s">
        <v>204</v>
      </c>
    </row>
    <row r="97" spans="1:7" ht="54" customHeight="1">
      <c r="A97" s="370"/>
      <c r="B97" s="370"/>
      <c r="C97" s="370"/>
      <c r="D97" s="370"/>
      <c r="E97" s="9"/>
      <c r="F97" s="86" t="s">
        <v>205</v>
      </c>
      <c r="G97" s="43" t="s">
        <v>206</v>
      </c>
    </row>
    <row r="98" spans="1:7" ht="51.75" customHeight="1">
      <c r="A98" s="348"/>
      <c r="B98" s="350"/>
      <c r="C98" s="350"/>
      <c r="D98" s="350"/>
      <c r="E98" s="9"/>
      <c r="F98" s="43" t="s">
        <v>716</v>
      </c>
      <c r="G98" s="43" t="s">
        <v>207</v>
      </c>
    </row>
    <row r="99" spans="1:7" ht="81.75" customHeight="1">
      <c r="A99" s="44" t="s">
        <v>208</v>
      </c>
      <c r="B99" s="44" t="s">
        <v>209</v>
      </c>
      <c r="C99" s="44" t="s">
        <v>210</v>
      </c>
      <c r="D99" s="44" t="s">
        <v>211</v>
      </c>
      <c r="E99" s="45">
        <v>1.3819999999999999</v>
      </c>
      <c r="F99" s="44" t="s">
        <v>698</v>
      </c>
      <c r="G99" s="87" t="s">
        <v>212</v>
      </c>
    </row>
    <row r="100" spans="1:7" ht="204.75" customHeight="1">
      <c r="A100" s="44" t="s">
        <v>213</v>
      </c>
      <c r="B100" s="44" t="s">
        <v>214</v>
      </c>
      <c r="C100" s="44" t="s">
        <v>215</v>
      </c>
      <c r="D100" s="44" t="s">
        <v>216</v>
      </c>
      <c r="E100" s="45">
        <v>1.25</v>
      </c>
      <c r="F100" s="44" t="s">
        <v>217</v>
      </c>
      <c r="G100" s="87" t="s">
        <v>212</v>
      </c>
    </row>
    <row r="101" spans="1:7" ht="87" customHeight="1">
      <c r="A101" s="44" t="s">
        <v>218</v>
      </c>
      <c r="B101" s="44" t="s">
        <v>219</v>
      </c>
      <c r="C101" s="44" t="s">
        <v>220</v>
      </c>
      <c r="D101" s="44" t="s">
        <v>221</v>
      </c>
      <c r="E101" s="45">
        <v>2</v>
      </c>
      <c r="F101" s="44" t="s">
        <v>222</v>
      </c>
      <c r="G101" s="87" t="s">
        <v>212</v>
      </c>
    </row>
    <row r="102" spans="1:7" ht="336" customHeight="1">
      <c r="A102" s="44" t="s">
        <v>223</v>
      </c>
      <c r="B102" s="44" t="s">
        <v>224</v>
      </c>
      <c r="C102" s="44" t="s">
        <v>717</v>
      </c>
      <c r="D102" s="44" t="s">
        <v>211</v>
      </c>
      <c r="E102" s="45">
        <v>0.31</v>
      </c>
      <c r="F102" s="44" t="s">
        <v>225</v>
      </c>
      <c r="G102" s="87" t="s">
        <v>226</v>
      </c>
    </row>
    <row r="103" spans="1:7" ht="407.25" customHeight="1">
      <c r="A103" s="24" t="s">
        <v>718</v>
      </c>
      <c r="B103" s="24" t="s">
        <v>227</v>
      </c>
      <c r="C103" s="24" t="s">
        <v>699</v>
      </c>
      <c r="D103" s="24" t="s">
        <v>228</v>
      </c>
      <c r="E103" s="26">
        <v>0.36</v>
      </c>
      <c r="F103" s="24" t="s">
        <v>700</v>
      </c>
      <c r="G103" s="24" t="s">
        <v>229</v>
      </c>
    </row>
    <row r="104" spans="1:7" ht="353.25" customHeight="1">
      <c r="A104" s="24" t="s">
        <v>719</v>
      </c>
      <c r="B104" s="24" t="s">
        <v>230</v>
      </c>
      <c r="C104" s="5">
        <v>1620</v>
      </c>
      <c r="D104" s="24" t="s">
        <v>231</v>
      </c>
      <c r="E104" s="26">
        <v>0.16</v>
      </c>
      <c r="F104" s="5">
        <v>266</v>
      </c>
      <c r="G104" s="24" t="s">
        <v>232</v>
      </c>
    </row>
    <row r="105" spans="1:7" ht="256.5" customHeight="1">
      <c r="A105" s="24" t="s">
        <v>233</v>
      </c>
      <c r="B105" s="24" t="s">
        <v>234</v>
      </c>
      <c r="C105" s="5">
        <v>10</v>
      </c>
      <c r="D105" s="24" t="s">
        <v>235</v>
      </c>
      <c r="E105" s="5">
        <v>0</v>
      </c>
      <c r="F105" s="24" t="s">
        <v>236</v>
      </c>
      <c r="G105" s="24" t="s">
        <v>237</v>
      </c>
    </row>
    <row r="106" spans="1:7" ht="131.25" customHeight="1">
      <c r="A106" s="24" t="s">
        <v>233</v>
      </c>
      <c r="B106" s="24" t="s">
        <v>234</v>
      </c>
      <c r="C106" s="5">
        <v>10</v>
      </c>
      <c r="D106" s="24" t="s">
        <v>231</v>
      </c>
      <c r="E106" s="26">
        <v>0.1</v>
      </c>
      <c r="F106" s="24" t="s">
        <v>238</v>
      </c>
      <c r="G106" s="88" t="s">
        <v>239</v>
      </c>
    </row>
    <row r="107" spans="1:7" ht="159.75" customHeight="1">
      <c r="A107" s="24" t="s">
        <v>240</v>
      </c>
      <c r="B107" s="24" t="s">
        <v>241</v>
      </c>
      <c r="C107" s="5">
        <v>1</v>
      </c>
      <c r="D107" s="24" t="s">
        <v>231</v>
      </c>
      <c r="E107" s="26">
        <v>0.75</v>
      </c>
      <c r="F107" s="24" t="s">
        <v>242</v>
      </c>
      <c r="G107" s="89" t="s">
        <v>243</v>
      </c>
    </row>
    <row r="108" spans="1:7" ht="255.75" customHeight="1">
      <c r="A108" s="24" t="s">
        <v>244</v>
      </c>
      <c r="B108" s="24" t="s">
        <v>245</v>
      </c>
      <c r="C108" s="5">
        <v>4</v>
      </c>
      <c r="D108" s="24" t="s">
        <v>231</v>
      </c>
      <c r="E108" s="26">
        <v>0.25</v>
      </c>
      <c r="F108" s="24" t="s">
        <v>246</v>
      </c>
      <c r="G108" s="90" t="s">
        <v>247</v>
      </c>
    </row>
    <row r="109" spans="1:7" ht="130.5" customHeight="1">
      <c r="A109" s="24" t="s">
        <v>248</v>
      </c>
      <c r="B109" s="24" t="s">
        <v>249</v>
      </c>
      <c r="C109" s="5">
        <v>50</v>
      </c>
      <c r="D109" s="24" t="s">
        <v>250</v>
      </c>
      <c r="E109" s="26">
        <v>0.5</v>
      </c>
      <c r="F109" s="24" t="s">
        <v>251</v>
      </c>
      <c r="G109" s="46"/>
    </row>
    <row r="110" spans="1:7" ht="82.5" customHeight="1">
      <c r="A110" s="24" t="s">
        <v>252</v>
      </c>
      <c r="B110" s="24" t="s">
        <v>253</v>
      </c>
      <c r="C110" s="5">
        <v>15</v>
      </c>
      <c r="D110" s="24" t="s">
        <v>254</v>
      </c>
      <c r="E110" s="26">
        <v>1</v>
      </c>
      <c r="F110" s="24" t="s">
        <v>255</v>
      </c>
      <c r="G110" s="91" t="s">
        <v>256</v>
      </c>
    </row>
    <row r="111" spans="1:7" ht="79.5" customHeight="1">
      <c r="A111" s="24" t="s">
        <v>257</v>
      </c>
      <c r="B111" s="24" t="s">
        <v>258</v>
      </c>
      <c r="C111" s="5">
        <v>25</v>
      </c>
      <c r="D111" s="24" t="s">
        <v>254</v>
      </c>
      <c r="E111" s="26">
        <v>1</v>
      </c>
      <c r="F111" s="24" t="s">
        <v>255</v>
      </c>
      <c r="G111" s="92" t="s">
        <v>259</v>
      </c>
    </row>
    <row r="112" spans="1:7" ht="322.5" customHeight="1">
      <c r="A112" s="24" t="s">
        <v>260</v>
      </c>
      <c r="B112" s="24" t="s">
        <v>261</v>
      </c>
      <c r="C112" s="24" t="s">
        <v>262</v>
      </c>
      <c r="D112" s="24" t="s">
        <v>263</v>
      </c>
      <c r="E112" s="26">
        <f>+F112/1100</f>
        <v>0.1690909090909091</v>
      </c>
      <c r="F112" s="5">
        <v>186</v>
      </c>
      <c r="G112" s="47" t="s">
        <v>264</v>
      </c>
    </row>
    <row r="113" spans="1:7" ht="260.25" customHeight="1">
      <c r="A113" s="24" t="s">
        <v>265</v>
      </c>
      <c r="B113" s="24" t="s">
        <v>266</v>
      </c>
      <c r="C113" s="24" t="s">
        <v>267</v>
      </c>
      <c r="D113" s="24" t="s">
        <v>268</v>
      </c>
      <c r="E113" s="26">
        <v>0.1</v>
      </c>
      <c r="F113" s="5">
        <v>48</v>
      </c>
      <c r="G113" s="47" t="s">
        <v>269</v>
      </c>
    </row>
    <row r="114" spans="1:7" ht="114" customHeight="1">
      <c r="A114" s="24" t="s">
        <v>270</v>
      </c>
      <c r="B114" s="24" t="s">
        <v>271</v>
      </c>
      <c r="C114" s="24" t="s">
        <v>272</v>
      </c>
      <c r="D114" s="24" t="s">
        <v>273</v>
      </c>
      <c r="E114" s="26">
        <v>0.3</v>
      </c>
      <c r="F114" s="24" t="s">
        <v>274</v>
      </c>
      <c r="G114" s="93" t="s">
        <v>275</v>
      </c>
    </row>
    <row r="115" spans="1:7" ht="87.75" customHeight="1">
      <c r="A115" s="24" t="s">
        <v>270</v>
      </c>
      <c r="B115" s="24" t="s">
        <v>276</v>
      </c>
      <c r="C115" s="24" t="s">
        <v>277</v>
      </c>
      <c r="D115" s="24" t="s">
        <v>278</v>
      </c>
      <c r="E115" s="26">
        <v>0.5</v>
      </c>
      <c r="F115" s="24" t="s">
        <v>279</v>
      </c>
      <c r="G115" s="93" t="s">
        <v>280</v>
      </c>
    </row>
    <row r="116" spans="1:7" ht="84" customHeight="1">
      <c r="A116" s="24" t="s">
        <v>281</v>
      </c>
      <c r="B116" s="24" t="s">
        <v>282</v>
      </c>
      <c r="C116" s="24" t="s">
        <v>283</v>
      </c>
      <c r="D116" s="24" t="s">
        <v>278</v>
      </c>
      <c r="E116" s="26">
        <v>0.5</v>
      </c>
      <c r="F116" s="24" t="s">
        <v>284</v>
      </c>
      <c r="G116" s="93" t="s">
        <v>285</v>
      </c>
    </row>
    <row r="117" spans="1:7" ht="90">
      <c r="A117" s="24" t="s">
        <v>281</v>
      </c>
      <c r="B117" s="24" t="s">
        <v>286</v>
      </c>
      <c r="C117" s="132">
        <v>4200</v>
      </c>
      <c r="D117" s="24" t="s">
        <v>287</v>
      </c>
      <c r="E117" s="26">
        <v>0.05</v>
      </c>
      <c r="F117" s="24" t="s">
        <v>288</v>
      </c>
      <c r="G117" s="93" t="s">
        <v>289</v>
      </c>
    </row>
    <row r="118" spans="1:7" ht="154.5" customHeight="1">
      <c r="A118" s="24" t="s">
        <v>290</v>
      </c>
      <c r="B118" s="24" t="s">
        <v>291</v>
      </c>
      <c r="C118" s="24" t="s">
        <v>292</v>
      </c>
      <c r="D118" s="24" t="s">
        <v>293</v>
      </c>
      <c r="E118" s="26">
        <v>0.6</v>
      </c>
      <c r="F118" s="39" t="s">
        <v>294</v>
      </c>
      <c r="G118" s="93" t="s">
        <v>295</v>
      </c>
    </row>
    <row r="119" spans="1:7" ht="111" customHeight="1">
      <c r="A119" s="39" t="s">
        <v>296</v>
      </c>
      <c r="B119" s="24" t="s">
        <v>297</v>
      </c>
      <c r="C119" s="5">
        <v>10</v>
      </c>
      <c r="D119" s="24" t="s">
        <v>298</v>
      </c>
      <c r="E119" s="37">
        <f>1/C119</f>
        <v>0.1</v>
      </c>
      <c r="F119" s="39" t="s">
        <v>299</v>
      </c>
      <c r="G119" s="93" t="s">
        <v>300</v>
      </c>
    </row>
    <row r="120" spans="1:7" ht="99" customHeight="1">
      <c r="A120" s="39" t="s">
        <v>296</v>
      </c>
      <c r="B120" s="24" t="s">
        <v>301</v>
      </c>
      <c r="C120" s="5">
        <v>10</v>
      </c>
      <c r="D120" s="24" t="s">
        <v>302</v>
      </c>
      <c r="E120" s="37">
        <f>1/C120</f>
        <v>0.1</v>
      </c>
      <c r="F120" s="39" t="s">
        <v>303</v>
      </c>
      <c r="G120" s="93" t="s">
        <v>304</v>
      </c>
    </row>
    <row r="121" spans="1:7" ht="143.25" customHeight="1">
      <c r="A121" s="39" t="s">
        <v>305</v>
      </c>
      <c r="B121" s="24" t="s">
        <v>306</v>
      </c>
      <c r="C121" s="5">
        <v>3</v>
      </c>
      <c r="D121" s="24" t="s">
        <v>307</v>
      </c>
      <c r="E121" s="37">
        <v>0</v>
      </c>
      <c r="F121" s="8">
        <v>0</v>
      </c>
      <c r="G121" s="93" t="s">
        <v>308</v>
      </c>
    </row>
    <row r="122" spans="1:7" ht="96" customHeight="1">
      <c r="A122" s="39" t="s">
        <v>309</v>
      </c>
      <c r="B122" s="24"/>
      <c r="C122" s="5">
        <v>1020</v>
      </c>
      <c r="D122" s="24" t="s">
        <v>307</v>
      </c>
      <c r="E122" s="37">
        <v>0.45500000000000002</v>
      </c>
      <c r="F122" s="8">
        <v>464</v>
      </c>
      <c r="G122" s="93" t="s">
        <v>310</v>
      </c>
    </row>
    <row r="123" spans="1:7" ht="42.75" customHeight="1">
      <c r="A123" s="39" t="s">
        <v>311</v>
      </c>
      <c r="B123" s="24"/>
      <c r="C123" s="5">
        <v>3000</v>
      </c>
      <c r="D123" s="24" t="s">
        <v>307</v>
      </c>
      <c r="E123" s="37">
        <v>0.31</v>
      </c>
      <c r="F123" s="8">
        <v>930</v>
      </c>
      <c r="G123" s="93"/>
    </row>
    <row r="124" spans="1:7" ht="81.75" customHeight="1">
      <c r="A124" s="39" t="s">
        <v>312</v>
      </c>
      <c r="B124" s="24"/>
      <c r="C124" s="5">
        <v>13824</v>
      </c>
      <c r="D124" s="24" t="s">
        <v>307</v>
      </c>
      <c r="E124" s="37">
        <v>0.21</v>
      </c>
      <c r="F124" s="8">
        <v>2851.63</v>
      </c>
      <c r="G124" s="93" t="s">
        <v>313</v>
      </c>
    </row>
    <row r="125" spans="1:7" ht="103.5" customHeight="1">
      <c r="A125" s="39" t="s">
        <v>314</v>
      </c>
      <c r="B125" s="24"/>
      <c r="C125" s="5">
        <v>132</v>
      </c>
      <c r="D125" s="24" t="s">
        <v>307</v>
      </c>
      <c r="E125" s="37">
        <v>0.3</v>
      </c>
      <c r="F125" s="8">
        <v>39</v>
      </c>
      <c r="G125" s="93" t="s">
        <v>315</v>
      </c>
    </row>
    <row r="126" spans="1:7" ht="90" customHeight="1">
      <c r="A126" s="39" t="s">
        <v>316</v>
      </c>
      <c r="B126" s="24"/>
      <c r="C126" s="5">
        <v>1980</v>
      </c>
      <c r="D126" s="24" t="s">
        <v>307</v>
      </c>
      <c r="E126" s="37">
        <v>0.57299999999999995</v>
      </c>
      <c r="F126" s="8">
        <v>1134</v>
      </c>
      <c r="G126" s="93" t="s">
        <v>317</v>
      </c>
    </row>
    <row r="127" spans="1:7" ht="93.75" customHeight="1">
      <c r="A127" s="39" t="s">
        <v>318</v>
      </c>
      <c r="B127" s="24"/>
      <c r="C127" s="5">
        <v>240</v>
      </c>
      <c r="D127" s="24" t="s">
        <v>307</v>
      </c>
      <c r="E127" s="37">
        <v>0.313</v>
      </c>
      <c r="F127" s="8">
        <v>75</v>
      </c>
      <c r="G127" s="93" t="s">
        <v>319</v>
      </c>
    </row>
    <row r="128" spans="1:7" ht="86.25" customHeight="1">
      <c r="A128" s="39" t="s">
        <v>320</v>
      </c>
      <c r="B128" s="24"/>
      <c r="C128" s="5">
        <v>60</v>
      </c>
      <c r="D128" s="24" t="s">
        <v>307</v>
      </c>
      <c r="E128" s="37">
        <v>0.32</v>
      </c>
      <c r="F128" s="8">
        <v>19</v>
      </c>
      <c r="G128" s="93" t="s">
        <v>321</v>
      </c>
    </row>
    <row r="129" spans="1:7" ht="84" customHeight="1">
      <c r="A129" s="39" t="s">
        <v>322</v>
      </c>
      <c r="B129" s="24"/>
      <c r="C129" s="5">
        <v>102</v>
      </c>
      <c r="D129" s="24" t="s">
        <v>307</v>
      </c>
      <c r="E129" s="37">
        <v>0.41170000000000001</v>
      </c>
      <c r="F129" s="8">
        <v>42</v>
      </c>
      <c r="G129" s="93" t="s">
        <v>323</v>
      </c>
    </row>
    <row r="130" spans="1:7" ht="0.75" hidden="1" customHeight="1">
      <c r="A130" s="39" t="s">
        <v>324</v>
      </c>
      <c r="B130" s="24"/>
      <c r="C130" s="48">
        <v>6000000000</v>
      </c>
      <c r="D130" s="24" t="s">
        <v>307</v>
      </c>
      <c r="E130" s="37">
        <v>5.4489999999999997E-2</v>
      </c>
      <c r="F130" s="49">
        <v>326978762</v>
      </c>
      <c r="G130" s="93" t="s">
        <v>325</v>
      </c>
    </row>
    <row r="131" spans="1:7" ht="81.75" customHeight="1">
      <c r="A131" s="39" t="s">
        <v>326</v>
      </c>
      <c r="B131" s="24"/>
      <c r="C131" s="48">
        <v>5400000000</v>
      </c>
      <c r="D131" s="24" t="s">
        <v>307</v>
      </c>
      <c r="E131" s="37">
        <v>0.51129999999999998</v>
      </c>
      <c r="F131" s="50">
        <v>2761180515</v>
      </c>
      <c r="G131" s="93" t="s">
        <v>327</v>
      </c>
    </row>
    <row r="132" spans="1:7" ht="78.75" customHeight="1">
      <c r="A132" s="39" t="s">
        <v>328</v>
      </c>
      <c r="B132" s="24"/>
      <c r="C132" s="5">
        <v>240</v>
      </c>
      <c r="D132" s="24" t="s">
        <v>307</v>
      </c>
      <c r="E132" s="37">
        <v>0.24579999999999999</v>
      </c>
      <c r="F132" s="8">
        <v>59</v>
      </c>
      <c r="G132" s="93" t="s">
        <v>329</v>
      </c>
    </row>
    <row r="133" spans="1:7" ht="98.25" customHeight="1">
      <c r="A133" s="39" t="s">
        <v>330</v>
      </c>
      <c r="B133" s="39" t="s">
        <v>331</v>
      </c>
      <c r="C133" s="8">
        <v>4</v>
      </c>
      <c r="D133" s="39" t="s">
        <v>332</v>
      </c>
      <c r="E133" s="37">
        <v>0.25</v>
      </c>
      <c r="F133" s="8">
        <v>1</v>
      </c>
      <c r="G133" s="93" t="s">
        <v>333</v>
      </c>
    </row>
    <row r="134" spans="1:7" ht="126" customHeight="1">
      <c r="A134" s="369" t="s">
        <v>120</v>
      </c>
      <c r="B134" s="205" t="s">
        <v>121</v>
      </c>
      <c r="C134" s="3">
        <v>40</v>
      </c>
      <c r="D134" s="5" t="s">
        <v>122</v>
      </c>
      <c r="E134" s="28">
        <v>0.1</v>
      </c>
      <c r="F134" s="20" t="s">
        <v>123</v>
      </c>
      <c r="G134" s="27" t="s">
        <v>124</v>
      </c>
    </row>
    <row r="135" spans="1:7" ht="409.5" customHeight="1">
      <c r="A135" s="254"/>
      <c r="B135" s="205"/>
      <c r="C135" s="3">
        <v>1435</v>
      </c>
      <c r="D135" s="5" t="s">
        <v>125</v>
      </c>
      <c r="E135" s="28">
        <v>0.6</v>
      </c>
      <c r="F135" s="25" t="s">
        <v>126</v>
      </c>
      <c r="G135" s="27" t="s">
        <v>127</v>
      </c>
    </row>
    <row r="136" spans="1:7" ht="56.25" customHeight="1">
      <c r="A136" s="5" t="s">
        <v>355</v>
      </c>
      <c r="B136" s="5" t="s">
        <v>356</v>
      </c>
      <c r="C136" s="120">
        <v>28917</v>
      </c>
      <c r="D136" s="5" t="s">
        <v>341</v>
      </c>
      <c r="E136" s="121">
        <f>F136/C136</f>
        <v>0.18449355050662239</v>
      </c>
      <c r="F136" s="55">
        <v>5335</v>
      </c>
      <c r="G136" s="84" t="s">
        <v>337</v>
      </c>
    </row>
    <row r="137" spans="1:7" ht="58.5" customHeight="1">
      <c r="A137" s="5" t="s">
        <v>357</v>
      </c>
      <c r="B137" s="5" t="s">
        <v>358</v>
      </c>
      <c r="C137" s="122">
        <v>207</v>
      </c>
      <c r="D137" s="5" t="s">
        <v>342</v>
      </c>
      <c r="E137" s="123">
        <f t="shared" ref="E137:E146" si="2">F137/C137</f>
        <v>0.3188405797101449</v>
      </c>
      <c r="F137" s="56">
        <v>66</v>
      </c>
      <c r="G137" s="84" t="s">
        <v>337</v>
      </c>
    </row>
    <row r="138" spans="1:7" ht="72.75" customHeight="1">
      <c r="A138" s="5" t="s">
        <v>359</v>
      </c>
      <c r="B138" s="5" t="s">
        <v>360</v>
      </c>
      <c r="C138" s="122">
        <v>5833</v>
      </c>
      <c r="D138" s="5" t="s">
        <v>343</v>
      </c>
      <c r="E138" s="123">
        <f t="shared" si="2"/>
        <v>0.26470084004800276</v>
      </c>
      <c r="F138" s="57">
        <v>1544</v>
      </c>
      <c r="G138" s="101" t="s">
        <v>344</v>
      </c>
    </row>
    <row r="139" spans="1:7" ht="72" customHeight="1">
      <c r="A139" s="83" t="s">
        <v>361</v>
      </c>
      <c r="B139" s="5" t="s">
        <v>362</v>
      </c>
      <c r="C139" s="124">
        <v>277</v>
      </c>
      <c r="D139" s="5" t="s">
        <v>343</v>
      </c>
      <c r="E139" s="123" t="s">
        <v>345</v>
      </c>
      <c r="F139" s="56" t="s">
        <v>346</v>
      </c>
      <c r="G139" s="125"/>
    </row>
    <row r="140" spans="1:7" ht="76.5" customHeight="1">
      <c r="A140" s="5" t="s">
        <v>363</v>
      </c>
      <c r="B140" s="5" t="s">
        <v>364</v>
      </c>
      <c r="C140" s="122">
        <v>160</v>
      </c>
      <c r="D140" s="5" t="s">
        <v>347</v>
      </c>
      <c r="E140" s="123">
        <f t="shared" si="2"/>
        <v>0.28749999999999998</v>
      </c>
      <c r="F140" s="57">
        <v>46</v>
      </c>
      <c r="G140" s="101" t="s">
        <v>348</v>
      </c>
    </row>
    <row r="141" spans="1:7" ht="114.75" customHeight="1">
      <c r="A141" s="253" t="s">
        <v>365</v>
      </c>
      <c r="B141" s="5" t="s">
        <v>366</v>
      </c>
      <c r="C141" s="122">
        <v>5974</v>
      </c>
      <c r="D141" s="5" t="s">
        <v>349</v>
      </c>
      <c r="E141" s="123">
        <f t="shared" si="2"/>
        <v>0.18697689989956479</v>
      </c>
      <c r="F141" s="57">
        <v>1117</v>
      </c>
      <c r="G141" s="126" t="s">
        <v>350</v>
      </c>
    </row>
    <row r="142" spans="1:7" ht="186" customHeight="1">
      <c r="A142" s="254"/>
      <c r="B142" s="5" t="s">
        <v>367</v>
      </c>
      <c r="C142" s="127">
        <v>290</v>
      </c>
      <c r="D142" s="5" t="s">
        <v>351</v>
      </c>
      <c r="E142" s="123">
        <f t="shared" si="2"/>
        <v>0.11379310344827587</v>
      </c>
      <c r="F142" s="56">
        <f>23+10</f>
        <v>33</v>
      </c>
      <c r="G142" s="126" t="s">
        <v>350</v>
      </c>
    </row>
    <row r="143" spans="1:7" ht="110.25">
      <c r="A143" s="5" t="s">
        <v>368</v>
      </c>
      <c r="B143" s="5" t="s">
        <v>369</v>
      </c>
      <c r="C143" s="122">
        <v>1109</v>
      </c>
      <c r="D143" s="5" t="s">
        <v>352</v>
      </c>
      <c r="E143" s="123">
        <f t="shared" si="2"/>
        <v>0.26600541027953112</v>
      </c>
      <c r="F143" s="56">
        <v>295</v>
      </c>
      <c r="G143" s="101" t="s">
        <v>353</v>
      </c>
    </row>
    <row r="144" spans="1:7" ht="57.75" customHeight="1">
      <c r="A144" s="253" t="s">
        <v>370</v>
      </c>
      <c r="B144" s="5" t="s">
        <v>371</v>
      </c>
      <c r="C144" s="122">
        <v>1898</v>
      </c>
      <c r="D144" s="5" t="s">
        <v>352</v>
      </c>
      <c r="E144" s="123">
        <f t="shared" si="2"/>
        <v>0.13593256059009484</v>
      </c>
      <c r="F144" s="56">
        <v>258</v>
      </c>
      <c r="G144" s="101" t="s">
        <v>354</v>
      </c>
    </row>
    <row r="145" spans="1:7" ht="55.5" customHeight="1">
      <c r="A145" s="368"/>
      <c r="B145" s="5" t="s">
        <v>372</v>
      </c>
      <c r="C145" s="122">
        <v>439.22840167999999</v>
      </c>
      <c r="D145" s="5" t="s">
        <v>352</v>
      </c>
      <c r="E145" s="123">
        <f t="shared" si="2"/>
        <v>0.38931908625658984</v>
      </c>
      <c r="F145" s="56">
        <v>171</v>
      </c>
      <c r="G145" s="101" t="s">
        <v>335</v>
      </c>
    </row>
    <row r="146" spans="1:7" ht="55.5" customHeight="1">
      <c r="A146" s="254"/>
      <c r="B146" s="5" t="s">
        <v>373</v>
      </c>
      <c r="C146" s="122">
        <v>7359</v>
      </c>
      <c r="D146" s="5" t="s">
        <v>352</v>
      </c>
      <c r="E146" s="128">
        <f t="shared" si="2"/>
        <v>0.31906509036553882</v>
      </c>
      <c r="F146" s="58">
        <v>2348</v>
      </c>
      <c r="G146" s="101" t="s">
        <v>335</v>
      </c>
    </row>
    <row r="147" spans="1:7" ht="42.75" customHeight="1">
      <c r="A147" s="203" t="s">
        <v>374</v>
      </c>
      <c r="B147" s="204"/>
      <c r="C147" s="204"/>
      <c r="D147" s="204"/>
      <c r="E147" s="204"/>
      <c r="F147" s="204"/>
      <c r="G147" s="204"/>
    </row>
    <row r="148" spans="1:7" ht="47.25">
      <c r="A148" s="17" t="s">
        <v>375</v>
      </c>
      <c r="B148" s="17" t="s">
        <v>376</v>
      </c>
      <c r="C148" s="17" t="s">
        <v>377</v>
      </c>
      <c r="D148" s="17" t="s">
        <v>378</v>
      </c>
      <c r="E148" s="17" t="s">
        <v>379</v>
      </c>
      <c r="F148" s="17" t="s">
        <v>380</v>
      </c>
      <c r="G148" s="17" t="s">
        <v>381</v>
      </c>
    </row>
    <row r="149" spans="1:7" ht="55.5" customHeight="1">
      <c r="A149" s="5" t="s">
        <v>382</v>
      </c>
      <c r="B149" s="5" t="s">
        <v>383</v>
      </c>
      <c r="C149" s="11">
        <v>45726</v>
      </c>
      <c r="D149" s="12" t="s">
        <v>384</v>
      </c>
      <c r="E149" s="5" t="s">
        <v>385</v>
      </c>
      <c r="F149" s="5" t="s">
        <v>386</v>
      </c>
      <c r="G149" s="27" t="s">
        <v>382</v>
      </c>
    </row>
    <row r="150" spans="1:7" ht="48" customHeight="1">
      <c r="A150" s="5" t="s">
        <v>382</v>
      </c>
      <c r="B150" s="5" t="s">
        <v>387</v>
      </c>
      <c r="C150" s="11">
        <v>45730</v>
      </c>
      <c r="D150" s="12" t="s">
        <v>388</v>
      </c>
      <c r="E150" s="5" t="s">
        <v>389</v>
      </c>
      <c r="F150" s="5" t="s">
        <v>386</v>
      </c>
      <c r="G150" s="27" t="s">
        <v>382</v>
      </c>
    </row>
    <row r="151" spans="1:7" ht="46.5" customHeight="1">
      <c r="A151" s="5" t="s">
        <v>382</v>
      </c>
      <c r="B151" s="5" t="s">
        <v>390</v>
      </c>
      <c r="C151" s="11">
        <v>45742</v>
      </c>
      <c r="D151" s="12" t="s">
        <v>391</v>
      </c>
      <c r="E151" s="5" t="s">
        <v>392</v>
      </c>
      <c r="F151" s="5" t="s">
        <v>386</v>
      </c>
      <c r="G151" s="27" t="s">
        <v>382</v>
      </c>
    </row>
    <row r="152" spans="1:7" ht="106.5" customHeight="1">
      <c r="A152" s="5">
        <v>457029</v>
      </c>
      <c r="B152" s="5" t="s">
        <v>393</v>
      </c>
      <c r="C152" s="11" t="s">
        <v>394</v>
      </c>
      <c r="D152" s="12" t="s">
        <v>395</v>
      </c>
      <c r="E152" s="5" t="s">
        <v>396</v>
      </c>
      <c r="F152" s="5" t="s">
        <v>397</v>
      </c>
      <c r="G152" s="53" t="s">
        <v>398</v>
      </c>
    </row>
    <row r="153" spans="1:7" ht="108" customHeight="1">
      <c r="A153" s="5">
        <v>460770</v>
      </c>
      <c r="B153" s="5" t="s">
        <v>399</v>
      </c>
      <c r="C153" s="11" t="s">
        <v>394</v>
      </c>
      <c r="D153" s="12" t="s">
        <v>400</v>
      </c>
      <c r="E153" s="5" t="s">
        <v>400</v>
      </c>
      <c r="F153" s="5" t="s">
        <v>401</v>
      </c>
      <c r="G153" s="53" t="s">
        <v>402</v>
      </c>
    </row>
    <row r="154" spans="1:7" ht="78.75" customHeight="1">
      <c r="A154" s="5">
        <v>457055</v>
      </c>
      <c r="B154" s="5" t="s">
        <v>403</v>
      </c>
      <c r="C154" s="11" t="s">
        <v>394</v>
      </c>
      <c r="D154" s="12" t="s">
        <v>404</v>
      </c>
      <c r="E154" s="5" t="s">
        <v>405</v>
      </c>
      <c r="F154" s="5" t="s">
        <v>397</v>
      </c>
      <c r="G154" s="53" t="s">
        <v>406</v>
      </c>
    </row>
    <row r="155" spans="1:7" ht="76.5" customHeight="1">
      <c r="A155" s="5">
        <v>457487</v>
      </c>
      <c r="B155" s="5" t="s">
        <v>407</v>
      </c>
      <c r="C155" s="11" t="s">
        <v>394</v>
      </c>
      <c r="D155" s="12" t="s">
        <v>408</v>
      </c>
      <c r="E155" s="5" t="s">
        <v>408</v>
      </c>
      <c r="F155" s="5" t="s">
        <v>408</v>
      </c>
      <c r="G155" s="53" t="s">
        <v>409</v>
      </c>
    </row>
    <row r="156" spans="1:7" ht="74.25" customHeight="1">
      <c r="A156" s="5">
        <v>461433</v>
      </c>
      <c r="B156" s="5" t="s">
        <v>410</v>
      </c>
      <c r="C156" s="11" t="s">
        <v>394</v>
      </c>
      <c r="D156" s="12" t="s">
        <v>408</v>
      </c>
      <c r="E156" s="5" t="s">
        <v>408</v>
      </c>
      <c r="F156" s="5" t="s">
        <v>408</v>
      </c>
      <c r="G156" s="53" t="s">
        <v>411</v>
      </c>
    </row>
    <row r="157" spans="1:7" ht="78" customHeight="1">
      <c r="A157" s="5">
        <v>461678</v>
      </c>
      <c r="B157" s="5" t="s">
        <v>412</v>
      </c>
      <c r="C157" s="11" t="s">
        <v>394</v>
      </c>
      <c r="D157" s="12" t="s">
        <v>413</v>
      </c>
      <c r="E157" s="5" t="s">
        <v>413</v>
      </c>
      <c r="F157" s="5" t="s">
        <v>413</v>
      </c>
      <c r="G157" s="53" t="s">
        <v>414</v>
      </c>
    </row>
    <row r="158" spans="1:7" ht="42.75" customHeight="1">
      <c r="A158" s="5">
        <v>415212</v>
      </c>
      <c r="B158" s="5" t="s">
        <v>415</v>
      </c>
      <c r="C158" s="5">
        <v>39922</v>
      </c>
      <c r="D158" s="12">
        <v>10645000</v>
      </c>
      <c r="E158" s="5" t="s">
        <v>416</v>
      </c>
      <c r="F158" s="5" t="s">
        <v>417</v>
      </c>
      <c r="G158" s="376" t="s">
        <v>418</v>
      </c>
    </row>
    <row r="159" spans="1:7" ht="45.75" customHeight="1">
      <c r="A159" s="5">
        <v>415212</v>
      </c>
      <c r="B159" s="5" t="s">
        <v>415</v>
      </c>
      <c r="C159" s="5">
        <v>39891</v>
      </c>
      <c r="D159" s="12">
        <v>164227000</v>
      </c>
      <c r="E159" s="5" t="s">
        <v>419</v>
      </c>
      <c r="F159" s="5" t="s">
        <v>417</v>
      </c>
      <c r="G159" s="377"/>
    </row>
    <row r="160" spans="1:7" ht="43.5" customHeight="1">
      <c r="A160" s="5">
        <v>415212</v>
      </c>
      <c r="B160" s="5" t="s">
        <v>415</v>
      </c>
      <c r="C160" s="5">
        <v>39837</v>
      </c>
      <c r="D160" s="12">
        <v>49693000</v>
      </c>
      <c r="E160" s="5" t="s">
        <v>416</v>
      </c>
      <c r="F160" s="5" t="s">
        <v>417</v>
      </c>
      <c r="G160" s="377"/>
    </row>
    <row r="161" spans="1:7" ht="45.75" customHeight="1">
      <c r="A161" s="5">
        <v>415212</v>
      </c>
      <c r="B161" s="5" t="s">
        <v>415</v>
      </c>
      <c r="C161" s="5">
        <v>39770</v>
      </c>
      <c r="D161" s="12">
        <v>750000</v>
      </c>
      <c r="E161" s="5" t="s">
        <v>416</v>
      </c>
      <c r="F161" s="5" t="s">
        <v>417</v>
      </c>
      <c r="G161" s="377"/>
    </row>
    <row r="162" spans="1:7" ht="45.75" customHeight="1">
      <c r="A162" s="5">
        <v>415212</v>
      </c>
      <c r="B162" s="5" t="s">
        <v>415</v>
      </c>
      <c r="C162" s="5">
        <v>39578</v>
      </c>
      <c r="D162" s="12">
        <v>11534899</v>
      </c>
      <c r="E162" s="5" t="s">
        <v>420</v>
      </c>
      <c r="F162" s="5" t="s">
        <v>417</v>
      </c>
      <c r="G162" s="377"/>
    </row>
    <row r="163" spans="1:7" ht="43.5" customHeight="1">
      <c r="A163" s="5">
        <v>415212</v>
      </c>
      <c r="B163" s="5" t="s">
        <v>415</v>
      </c>
      <c r="C163" s="5">
        <v>39578</v>
      </c>
      <c r="D163" s="12">
        <v>20585000</v>
      </c>
      <c r="E163" s="5" t="s">
        <v>416</v>
      </c>
      <c r="F163" s="5" t="s">
        <v>417</v>
      </c>
      <c r="G163" s="377"/>
    </row>
    <row r="164" spans="1:7" ht="39.75" customHeight="1">
      <c r="A164" s="5">
        <v>415212</v>
      </c>
      <c r="B164" s="5" t="s">
        <v>415</v>
      </c>
      <c r="C164" s="5">
        <v>39509</v>
      </c>
      <c r="D164" s="12">
        <v>13792229</v>
      </c>
      <c r="E164" s="5" t="s">
        <v>420</v>
      </c>
      <c r="F164" s="5" t="s">
        <v>417</v>
      </c>
      <c r="G164" s="377"/>
    </row>
    <row r="165" spans="1:7" ht="40.5" customHeight="1">
      <c r="A165" s="5">
        <v>415212</v>
      </c>
      <c r="B165" s="5" t="s">
        <v>415</v>
      </c>
      <c r="C165" s="5">
        <v>39296</v>
      </c>
      <c r="D165" s="12">
        <v>22680586</v>
      </c>
      <c r="E165" s="5" t="s">
        <v>420</v>
      </c>
      <c r="F165" s="5" t="s">
        <v>417</v>
      </c>
      <c r="G165" s="377"/>
    </row>
    <row r="166" spans="1:7" ht="37.5" customHeight="1">
      <c r="A166" s="5">
        <v>415212</v>
      </c>
      <c r="B166" s="5" t="s">
        <v>415</v>
      </c>
      <c r="C166" s="5">
        <v>39085</v>
      </c>
      <c r="D166" s="12">
        <v>10587000</v>
      </c>
      <c r="E166" s="5" t="s">
        <v>416</v>
      </c>
      <c r="F166" s="5" t="s">
        <v>417</v>
      </c>
      <c r="G166" s="377"/>
    </row>
    <row r="167" spans="1:7" ht="39.75" customHeight="1">
      <c r="A167" s="5">
        <v>415212</v>
      </c>
      <c r="B167" s="5" t="s">
        <v>415</v>
      </c>
      <c r="C167" s="5">
        <v>39056</v>
      </c>
      <c r="D167" s="12">
        <v>4815382</v>
      </c>
      <c r="E167" s="5" t="s">
        <v>421</v>
      </c>
      <c r="F167" s="5" t="s">
        <v>417</v>
      </c>
      <c r="G167" s="377"/>
    </row>
    <row r="168" spans="1:7" ht="39.75" customHeight="1">
      <c r="A168" s="5">
        <v>415212</v>
      </c>
      <c r="B168" s="5" t="s">
        <v>415</v>
      </c>
      <c r="C168" s="5">
        <v>39050</v>
      </c>
      <c r="D168" s="12">
        <v>12683174</v>
      </c>
      <c r="E168" s="5" t="s">
        <v>420</v>
      </c>
      <c r="F168" s="5" t="s">
        <v>417</v>
      </c>
      <c r="G168" s="378"/>
    </row>
    <row r="169" spans="1:7" ht="90.75" customHeight="1">
      <c r="A169" s="5" t="s">
        <v>422</v>
      </c>
      <c r="B169" s="5" t="s">
        <v>423</v>
      </c>
      <c r="C169" s="5">
        <v>38947</v>
      </c>
      <c r="D169" s="12">
        <v>5382000</v>
      </c>
      <c r="E169" s="5" t="s">
        <v>424</v>
      </c>
      <c r="F169" s="5" t="s">
        <v>417</v>
      </c>
      <c r="G169" s="27" t="s">
        <v>425</v>
      </c>
    </row>
    <row r="170" spans="1:7" ht="40.5" customHeight="1">
      <c r="A170" s="5">
        <v>415212</v>
      </c>
      <c r="B170" s="5" t="s">
        <v>415</v>
      </c>
      <c r="C170" s="5">
        <v>38888</v>
      </c>
      <c r="D170" s="12">
        <v>22236965</v>
      </c>
      <c r="E170" s="5" t="s">
        <v>420</v>
      </c>
      <c r="F170" s="5" t="s">
        <v>417</v>
      </c>
      <c r="G170" s="376" t="s">
        <v>418</v>
      </c>
    </row>
    <row r="171" spans="1:7" ht="36" customHeight="1">
      <c r="A171" s="5">
        <v>415212</v>
      </c>
      <c r="B171" s="5" t="s">
        <v>415</v>
      </c>
      <c r="C171" s="5">
        <v>38828</v>
      </c>
      <c r="D171" s="12">
        <v>6394000</v>
      </c>
      <c r="E171" s="5" t="s">
        <v>416</v>
      </c>
      <c r="F171" s="5" t="s">
        <v>417</v>
      </c>
      <c r="G171" s="377"/>
    </row>
    <row r="172" spans="1:7" ht="38.25" customHeight="1">
      <c r="A172" s="5">
        <v>415212</v>
      </c>
      <c r="B172" s="5" t="s">
        <v>415</v>
      </c>
      <c r="C172" s="5">
        <v>38603</v>
      </c>
      <c r="D172" s="12">
        <v>5095000</v>
      </c>
      <c r="E172" s="5" t="s">
        <v>416</v>
      </c>
      <c r="F172" s="5" t="s">
        <v>417</v>
      </c>
      <c r="G172" s="377"/>
    </row>
    <row r="173" spans="1:7" ht="42" customHeight="1">
      <c r="A173" s="5">
        <v>415212</v>
      </c>
      <c r="B173" s="5" t="s">
        <v>415</v>
      </c>
      <c r="C173" s="5">
        <v>38488</v>
      </c>
      <c r="D173" s="12">
        <v>5760511</v>
      </c>
      <c r="E173" s="5" t="s">
        <v>426</v>
      </c>
      <c r="F173" s="5" t="s">
        <v>417</v>
      </c>
      <c r="G173" s="378"/>
    </row>
    <row r="174" spans="1:7" ht="85.5" customHeight="1">
      <c r="A174" s="5" t="s">
        <v>422</v>
      </c>
      <c r="B174" s="5" t="s">
        <v>423</v>
      </c>
      <c r="C174" s="5">
        <v>38397</v>
      </c>
      <c r="D174" s="12">
        <v>9855000</v>
      </c>
      <c r="E174" s="5" t="s">
        <v>424</v>
      </c>
      <c r="F174" s="5" t="s">
        <v>417</v>
      </c>
      <c r="G174" s="27" t="s">
        <v>425</v>
      </c>
    </row>
    <row r="175" spans="1:7" ht="36" customHeight="1">
      <c r="A175" s="5">
        <v>415212</v>
      </c>
      <c r="B175" s="5" t="s">
        <v>415</v>
      </c>
      <c r="C175" s="5">
        <v>38310</v>
      </c>
      <c r="D175" s="12">
        <v>4349551</v>
      </c>
      <c r="E175" s="5" t="s">
        <v>420</v>
      </c>
      <c r="F175" s="5" t="s">
        <v>417</v>
      </c>
      <c r="G175" s="376" t="s">
        <v>418</v>
      </c>
    </row>
    <row r="176" spans="1:7" ht="34.5" customHeight="1">
      <c r="A176" s="5">
        <v>415212</v>
      </c>
      <c r="B176" s="5" t="s">
        <v>415</v>
      </c>
      <c r="C176" s="5">
        <v>38154</v>
      </c>
      <c r="D176" s="12">
        <v>8390948</v>
      </c>
      <c r="E176" s="5" t="s">
        <v>427</v>
      </c>
      <c r="F176" s="5" t="s">
        <v>417</v>
      </c>
      <c r="G176" s="377"/>
    </row>
    <row r="177" spans="1:7" ht="36" customHeight="1">
      <c r="A177" s="5">
        <v>415212</v>
      </c>
      <c r="B177" s="5" t="s">
        <v>415</v>
      </c>
      <c r="C177" s="5">
        <v>38152</v>
      </c>
      <c r="D177" s="12">
        <v>4561289</v>
      </c>
      <c r="E177" s="5" t="s">
        <v>428</v>
      </c>
      <c r="F177" s="5" t="s">
        <v>417</v>
      </c>
      <c r="G177" s="377"/>
    </row>
    <row r="178" spans="1:7" ht="40.5" customHeight="1">
      <c r="A178" s="5">
        <v>415212</v>
      </c>
      <c r="B178" s="5" t="s">
        <v>415</v>
      </c>
      <c r="C178" s="5">
        <v>38152</v>
      </c>
      <c r="D178" s="12">
        <v>1580000</v>
      </c>
      <c r="E178" s="5" t="s">
        <v>420</v>
      </c>
      <c r="F178" s="5" t="s">
        <v>417</v>
      </c>
      <c r="G178" s="378"/>
    </row>
    <row r="179" spans="1:7" ht="87.75" customHeight="1">
      <c r="A179" s="5" t="s">
        <v>422</v>
      </c>
      <c r="B179" s="5" t="s">
        <v>423</v>
      </c>
      <c r="C179" s="5">
        <v>38137</v>
      </c>
      <c r="D179" s="12">
        <v>159000</v>
      </c>
      <c r="E179" s="5" t="s">
        <v>424</v>
      </c>
      <c r="F179" s="5" t="s">
        <v>417</v>
      </c>
      <c r="G179" s="27" t="s">
        <v>425</v>
      </c>
    </row>
    <row r="180" spans="1:7" ht="40.5" customHeight="1">
      <c r="A180" s="5">
        <v>415212</v>
      </c>
      <c r="B180" s="5" t="s">
        <v>415</v>
      </c>
      <c r="C180" s="5">
        <v>38090</v>
      </c>
      <c r="D180" s="12">
        <v>4356879</v>
      </c>
      <c r="E180" s="5" t="s">
        <v>428</v>
      </c>
      <c r="F180" s="5" t="s">
        <v>417</v>
      </c>
      <c r="G180" s="376" t="s">
        <v>418</v>
      </c>
    </row>
    <row r="181" spans="1:7" ht="39.75" customHeight="1">
      <c r="A181" s="5">
        <v>415212</v>
      </c>
      <c r="B181" s="5" t="s">
        <v>415</v>
      </c>
      <c r="C181" s="5">
        <v>37504</v>
      </c>
      <c r="D181" s="12">
        <v>16320000</v>
      </c>
      <c r="E181" s="5" t="s">
        <v>420</v>
      </c>
      <c r="F181" s="5" t="s">
        <v>417</v>
      </c>
      <c r="G181" s="377"/>
    </row>
    <row r="182" spans="1:7" ht="31.5">
      <c r="A182" s="5">
        <v>415212</v>
      </c>
      <c r="B182" s="5" t="s">
        <v>415</v>
      </c>
      <c r="C182" s="5">
        <v>37412</v>
      </c>
      <c r="D182" s="12">
        <v>36701000</v>
      </c>
      <c r="E182" s="5" t="s">
        <v>429</v>
      </c>
      <c r="F182" s="5" t="s">
        <v>417</v>
      </c>
      <c r="G182" s="377"/>
    </row>
    <row r="183" spans="1:7" ht="31.5">
      <c r="A183" s="5">
        <v>415212</v>
      </c>
      <c r="B183" s="5" t="s">
        <v>415</v>
      </c>
      <c r="C183" s="5">
        <v>37389</v>
      </c>
      <c r="D183" s="12">
        <v>25020800</v>
      </c>
      <c r="E183" s="5" t="s">
        <v>426</v>
      </c>
      <c r="F183" s="5" t="s">
        <v>417</v>
      </c>
      <c r="G183" s="377"/>
    </row>
    <row r="184" spans="1:7" ht="31.5">
      <c r="A184" s="5">
        <v>415212</v>
      </c>
      <c r="B184" s="5" t="s">
        <v>415</v>
      </c>
      <c r="C184" s="5">
        <v>37342</v>
      </c>
      <c r="D184" s="12">
        <v>9655800</v>
      </c>
      <c r="E184" s="5" t="s">
        <v>430</v>
      </c>
      <c r="F184" s="5" t="s">
        <v>417</v>
      </c>
      <c r="G184" s="377"/>
    </row>
    <row r="185" spans="1:7" ht="31.5">
      <c r="A185" s="5">
        <v>415212</v>
      </c>
      <c r="B185" s="5" t="s">
        <v>415</v>
      </c>
      <c r="C185" s="5">
        <v>37318</v>
      </c>
      <c r="D185" s="12">
        <v>28766709</v>
      </c>
      <c r="E185" s="5" t="s">
        <v>428</v>
      </c>
      <c r="F185" s="5" t="s">
        <v>417</v>
      </c>
      <c r="G185" s="378"/>
    </row>
    <row r="186" spans="1:7" ht="65.25" customHeight="1">
      <c r="A186" s="5">
        <v>387663</v>
      </c>
      <c r="B186" s="5" t="s">
        <v>431</v>
      </c>
      <c r="C186" s="5">
        <v>37280</v>
      </c>
      <c r="D186" s="12">
        <v>2400000</v>
      </c>
      <c r="E186" s="5" t="s">
        <v>432</v>
      </c>
      <c r="F186" s="5" t="s">
        <v>417</v>
      </c>
      <c r="G186" s="27" t="s">
        <v>433</v>
      </c>
    </row>
    <row r="187" spans="1:7" ht="31.5">
      <c r="A187" s="5">
        <v>415212</v>
      </c>
      <c r="B187" s="5" t="s">
        <v>415</v>
      </c>
      <c r="C187" s="5">
        <v>37278</v>
      </c>
      <c r="D187" s="12">
        <v>9795000</v>
      </c>
      <c r="E187" s="5" t="s">
        <v>428</v>
      </c>
      <c r="F187" s="5" t="s">
        <v>417</v>
      </c>
      <c r="G187" s="376" t="s">
        <v>418</v>
      </c>
    </row>
    <row r="188" spans="1:7" ht="31.5">
      <c r="A188" s="5">
        <v>415212</v>
      </c>
      <c r="B188" s="5" t="s">
        <v>415</v>
      </c>
      <c r="C188" s="5">
        <v>37271</v>
      </c>
      <c r="D188" s="12">
        <v>14839000</v>
      </c>
      <c r="E188" s="5" t="s">
        <v>428</v>
      </c>
      <c r="F188" s="5" t="s">
        <v>417</v>
      </c>
      <c r="G188" s="377"/>
    </row>
    <row r="189" spans="1:7" ht="31.5">
      <c r="A189" s="5">
        <v>415212</v>
      </c>
      <c r="B189" s="5" t="s">
        <v>415</v>
      </c>
      <c r="C189" s="5">
        <v>37256</v>
      </c>
      <c r="D189" s="12">
        <v>15996000</v>
      </c>
      <c r="E189" s="5" t="s">
        <v>428</v>
      </c>
      <c r="F189" s="5" t="s">
        <v>417</v>
      </c>
      <c r="G189" s="377"/>
    </row>
    <row r="190" spans="1:7" ht="31.5">
      <c r="A190" s="5">
        <v>415212</v>
      </c>
      <c r="B190" s="5" t="s">
        <v>415</v>
      </c>
      <c r="C190" s="5">
        <v>37254</v>
      </c>
      <c r="D190" s="12">
        <v>28457000</v>
      </c>
      <c r="E190" s="5" t="s">
        <v>419</v>
      </c>
      <c r="F190" s="5" t="s">
        <v>417</v>
      </c>
      <c r="G190" s="378"/>
    </row>
    <row r="191" spans="1:7" ht="32.25" customHeight="1">
      <c r="A191" s="175" t="s">
        <v>43</v>
      </c>
      <c r="B191" s="176"/>
      <c r="C191" s="176"/>
      <c r="D191" s="176"/>
      <c r="E191" s="176"/>
      <c r="F191" s="176"/>
      <c r="G191" s="177"/>
    </row>
    <row r="192" spans="1:7" ht="37.5" customHeight="1">
      <c r="A192" s="203" t="s">
        <v>434</v>
      </c>
      <c r="B192" s="204"/>
      <c r="C192" s="204"/>
      <c r="D192" s="204"/>
      <c r="E192" s="204"/>
      <c r="F192" s="204"/>
      <c r="G192" s="204"/>
    </row>
    <row r="193" spans="1:7" ht="50.25" customHeight="1">
      <c r="A193" s="362" t="s">
        <v>435</v>
      </c>
      <c r="B193" s="364"/>
      <c r="C193" s="17" t="s">
        <v>47</v>
      </c>
      <c r="D193" s="17" t="s">
        <v>436</v>
      </c>
      <c r="E193" s="17" t="s">
        <v>437</v>
      </c>
      <c r="F193" s="17" t="s">
        <v>438</v>
      </c>
      <c r="G193" s="17" t="s">
        <v>439</v>
      </c>
    </row>
    <row r="194" spans="1:7" ht="54.75" customHeight="1">
      <c r="A194" s="61">
        <v>100</v>
      </c>
      <c r="B194" s="61"/>
      <c r="C194" s="62" t="s">
        <v>440</v>
      </c>
      <c r="D194" s="63">
        <v>65044320612</v>
      </c>
      <c r="E194" s="63">
        <v>11064621556</v>
      </c>
      <c r="F194" s="63">
        <v>53979699056</v>
      </c>
      <c r="G194" s="94" t="s">
        <v>441</v>
      </c>
    </row>
    <row r="195" spans="1:7" ht="55.5" customHeight="1">
      <c r="A195" s="64"/>
      <c r="B195" s="64">
        <v>111</v>
      </c>
      <c r="C195" s="65" t="s">
        <v>442</v>
      </c>
      <c r="D195" s="66">
        <v>36443715912</v>
      </c>
      <c r="E195" s="66">
        <v>5583344197</v>
      </c>
      <c r="F195" s="66">
        <v>30860371715</v>
      </c>
      <c r="G195" s="94" t="s">
        <v>441</v>
      </c>
    </row>
    <row r="196" spans="1:7" ht="51" customHeight="1">
      <c r="A196" s="64"/>
      <c r="B196" s="64">
        <v>113</v>
      </c>
      <c r="C196" s="65" t="s">
        <v>443</v>
      </c>
      <c r="D196" s="66">
        <v>3724119060</v>
      </c>
      <c r="E196" s="66">
        <v>795445365</v>
      </c>
      <c r="F196" s="66">
        <v>2928673695</v>
      </c>
      <c r="G196" s="94" t="s">
        <v>441</v>
      </c>
    </row>
    <row r="197" spans="1:7" ht="50.25" customHeight="1">
      <c r="A197" s="64"/>
      <c r="B197" s="64">
        <v>114</v>
      </c>
      <c r="C197" s="65" t="s">
        <v>444</v>
      </c>
      <c r="D197" s="66">
        <v>3347319581</v>
      </c>
      <c r="E197" s="66">
        <v>0</v>
      </c>
      <c r="F197" s="66">
        <v>3347319581</v>
      </c>
      <c r="G197" s="94" t="s">
        <v>441</v>
      </c>
    </row>
    <row r="198" spans="1:7" ht="51.75" customHeight="1">
      <c r="A198" s="64"/>
      <c r="B198" s="64">
        <v>122</v>
      </c>
      <c r="C198" s="65" t="s">
        <v>445</v>
      </c>
      <c r="D198" s="66">
        <v>1008000000</v>
      </c>
      <c r="E198" s="66">
        <v>39628759</v>
      </c>
      <c r="F198" s="66">
        <v>968371241</v>
      </c>
      <c r="G198" s="94" t="s">
        <v>441</v>
      </c>
    </row>
    <row r="199" spans="1:7" ht="51.75" customHeight="1">
      <c r="A199" s="64"/>
      <c r="B199" s="64">
        <v>123</v>
      </c>
      <c r="C199" s="65" t="s">
        <v>446</v>
      </c>
      <c r="D199" s="66">
        <v>2147800352</v>
      </c>
      <c r="E199" s="66">
        <v>362153881</v>
      </c>
      <c r="F199" s="66">
        <v>1785646471</v>
      </c>
      <c r="G199" s="94" t="s">
        <v>441</v>
      </c>
    </row>
    <row r="200" spans="1:7" ht="51.75" customHeight="1">
      <c r="A200" s="64"/>
      <c r="B200" s="64">
        <v>125</v>
      </c>
      <c r="C200" s="65" t="s">
        <v>447</v>
      </c>
      <c r="D200" s="66">
        <v>1362925966</v>
      </c>
      <c r="E200" s="66">
        <v>214035990</v>
      </c>
      <c r="F200" s="66">
        <v>1148889976</v>
      </c>
      <c r="G200" s="94" t="s">
        <v>441</v>
      </c>
    </row>
    <row r="201" spans="1:7" ht="53.25" customHeight="1">
      <c r="A201" s="64"/>
      <c r="B201" s="64">
        <v>131</v>
      </c>
      <c r="C201" s="65" t="s">
        <v>448</v>
      </c>
      <c r="D201" s="66">
        <v>923441970</v>
      </c>
      <c r="E201" s="66">
        <v>649207688</v>
      </c>
      <c r="F201" s="66">
        <v>274234282</v>
      </c>
      <c r="G201" s="94" t="s">
        <v>441</v>
      </c>
    </row>
    <row r="202" spans="1:7" ht="51" customHeight="1">
      <c r="A202" s="64"/>
      <c r="B202" s="64">
        <v>133</v>
      </c>
      <c r="C202" s="65" t="s">
        <v>449</v>
      </c>
      <c r="D202" s="66">
        <v>5697542684</v>
      </c>
      <c r="E202" s="66">
        <v>1469747813</v>
      </c>
      <c r="F202" s="66">
        <v>4227794871</v>
      </c>
      <c r="G202" s="94" t="s">
        <v>441</v>
      </c>
    </row>
    <row r="203" spans="1:7" ht="50.25" customHeight="1">
      <c r="A203" s="64"/>
      <c r="B203" s="64">
        <v>137</v>
      </c>
      <c r="C203" s="65" t="s">
        <v>450</v>
      </c>
      <c r="D203" s="66">
        <v>479968000</v>
      </c>
      <c r="E203" s="66">
        <v>98760000</v>
      </c>
      <c r="F203" s="66">
        <v>381208000</v>
      </c>
      <c r="G203" s="94" t="s">
        <v>441</v>
      </c>
    </row>
    <row r="204" spans="1:7" ht="45">
      <c r="A204" s="64"/>
      <c r="B204" s="64">
        <v>144</v>
      </c>
      <c r="C204" s="65" t="s">
        <v>451</v>
      </c>
      <c r="D204" s="66">
        <v>879954575</v>
      </c>
      <c r="E204" s="66">
        <v>289222217</v>
      </c>
      <c r="F204" s="66">
        <v>590732358</v>
      </c>
      <c r="G204" s="94" t="s">
        <v>441</v>
      </c>
    </row>
    <row r="205" spans="1:7" ht="54.75" customHeight="1">
      <c r="A205" s="64"/>
      <c r="B205" s="64">
        <v>145</v>
      </c>
      <c r="C205" s="65" t="s">
        <v>452</v>
      </c>
      <c r="D205" s="66">
        <v>4018364113</v>
      </c>
      <c r="E205" s="66">
        <v>525848770</v>
      </c>
      <c r="F205" s="66">
        <v>3492515343</v>
      </c>
      <c r="G205" s="94" t="s">
        <v>441</v>
      </c>
    </row>
    <row r="206" spans="1:7" ht="55.5" customHeight="1">
      <c r="A206" s="64"/>
      <c r="B206" s="64">
        <v>161</v>
      </c>
      <c r="C206" s="65" t="s">
        <v>453</v>
      </c>
      <c r="D206" s="66">
        <v>2338457688</v>
      </c>
      <c r="E206" s="66">
        <v>413505249</v>
      </c>
      <c r="F206" s="66">
        <v>1924952439</v>
      </c>
      <c r="G206" s="94" t="s">
        <v>441</v>
      </c>
    </row>
    <row r="207" spans="1:7" ht="55.5" customHeight="1">
      <c r="A207" s="64"/>
      <c r="B207" s="64">
        <v>162</v>
      </c>
      <c r="C207" s="65" t="s">
        <v>454</v>
      </c>
      <c r="D207" s="66">
        <v>1235351628</v>
      </c>
      <c r="E207" s="66">
        <v>215729771</v>
      </c>
      <c r="F207" s="66">
        <v>1019621857</v>
      </c>
      <c r="G207" s="94" t="s">
        <v>441</v>
      </c>
    </row>
    <row r="208" spans="1:7" ht="53.25" customHeight="1">
      <c r="A208" s="64"/>
      <c r="B208" s="64">
        <v>163</v>
      </c>
      <c r="C208" s="65" t="s">
        <v>455</v>
      </c>
      <c r="D208" s="66">
        <v>297817443</v>
      </c>
      <c r="E208" s="66">
        <v>0</v>
      </c>
      <c r="F208" s="66">
        <v>297817443</v>
      </c>
      <c r="G208" s="94" t="s">
        <v>441</v>
      </c>
    </row>
    <row r="209" spans="1:7" ht="49.5" customHeight="1">
      <c r="A209" s="64"/>
      <c r="B209" s="64">
        <v>199</v>
      </c>
      <c r="C209" s="65" t="s">
        <v>456</v>
      </c>
      <c r="D209" s="66">
        <v>1139541640</v>
      </c>
      <c r="E209" s="66">
        <v>407991856</v>
      </c>
      <c r="F209" s="66">
        <v>731549784</v>
      </c>
      <c r="G209" s="94" t="s">
        <v>441</v>
      </c>
    </row>
    <row r="210" spans="1:7" ht="50.25" customHeight="1">
      <c r="A210" s="61">
        <v>200</v>
      </c>
      <c r="B210" s="61"/>
      <c r="C210" s="67" t="s">
        <v>457</v>
      </c>
      <c r="D210" s="63">
        <v>33099656299</v>
      </c>
      <c r="E210" s="63">
        <v>4190438921</v>
      </c>
      <c r="F210" s="63">
        <v>28909217378</v>
      </c>
      <c r="G210" s="94" t="s">
        <v>441</v>
      </c>
    </row>
    <row r="211" spans="1:7" ht="51.75" customHeight="1">
      <c r="A211" s="64"/>
      <c r="B211" s="64">
        <v>211</v>
      </c>
      <c r="C211" s="65" t="s">
        <v>458</v>
      </c>
      <c r="D211" s="66">
        <v>600000000</v>
      </c>
      <c r="E211" s="66">
        <v>208451000</v>
      </c>
      <c r="F211" s="66">
        <v>391549000</v>
      </c>
      <c r="G211" s="94" t="s">
        <v>441</v>
      </c>
    </row>
    <row r="212" spans="1:7" ht="51" customHeight="1">
      <c r="A212" s="64"/>
      <c r="B212" s="64">
        <v>212</v>
      </c>
      <c r="C212" s="65" t="s">
        <v>459</v>
      </c>
      <c r="D212" s="66">
        <v>252000000</v>
      </c>
      <c r="E212" s="66">
        <v>7400692</v>
      </c>
      <c r="F212" s="66">
        <v>244599308</v>
      </c>
      <c r="G212" s="94" t="s">
        <v>441</v>
      </c>
    </row>
    <row r="213" spans="1:7" ht="56.25" customHeight="1">
      <c r="A213" s="64"/>
      <c r="B213" s="64">
        <v>214</v>
      </c>
      <c r="C213" s="65" t="s">
        <v>460</v>
      </c>
      <c r="D213" s="66">
        <v>910000000</v>
      </c>
      <c r="E213" s="66">
        <v>79810634</v>
      </c>
      <c r="F213" s="66">
        <v>830189366</v>
      </c>
      <c r="G213" s="94" t="s">
        <v>441</v>
      </c>
    </row>
    <row r="214" spans="1:7" ht="48" customHeight="1">
      <c r="A214" s="64"/>
      <c r="B214" s="64">
        <v>215</v>
      </c>
      <c r="C214" s="65" t="s">
        <v>461</v>
      </c>
      <c r="D214" s="66">
        <v>150000000</v>
      </c>
      <c r="E214" s="66">
        <v>17046167</v>
      </c>
      <c r="F214" s="66">
        <v>132953833</v>
      </c>
      <c r="G214" s="94" t="s">
        <v>441</v>
      </c>
    </row>
    <row r="215" spans="1:7" ht="51" customHeight="1">
      <c r="A215" s="64"/>
      <c r="B215" s="64">
        <v>221</v>
      </c>
      <c r="C215" s="65" t="s">
        <v>462</v>
      </c>
      <c r="D215" s="66">
        <v>89700000</v>
      </c>
      <c r="E215" s="68">
        <v>0</v>
      </c>
      <c r="F215" s="66">
        <v>89700000</v>
      </c>
      <c r="G215" s="94" t="s">
        <v>441</v>
      </c>
    </row>
    <row r="216" spans="1:7" ht="45">
      <c r="A216" s="64"/>
      <c r="B216" s="64">
        <v>222</v>
      </c>
      <c r="C216" s="65" t="s">
        <v>463</v>
      </c>
      <c r="D216" s="66">
        <v>480000000</v>
      </c>
      <c r="E216" s="66">
        <v>31820000</v>
      </c>
      <c r="F216" s="66">
        <v>448180000</v>
      </c>
      <c r="G216" s="94" t="s">
        <v>441</v>
      </c>
    </row>
    <row r="217" spans="1:7" ht="50.25" customHeight="1">
      <c r="A217" s="64"/>
      <c r="B217" s="64">
        <v>223</v>
      </c>
      <c r="C217" s="65" t="s">
        <v>464</v>
      </c>
      <c r="D217" s="66">
        <v>300000000</v>
      </c>
      <c r="E217" s="66">
        <v>16957923</v>
      </c>
      <c r="F217" s="66">
        <v>283042077</v>
      </c>
      <c r="G217" s="94" t="s">
        <v>441</v>
      </c>
    </row>
    <row r="218" spans="1:7" ht="48" customHeight="1">
      <c r="A218" s="64"/>
      <c r="B218" s="64">
        <v>231</v>
      </c>
      <c r="C218" s="65" t="s">
        <v>465</v>
      </c>
      <c r="D218" s="66">
        <v>2785994156</v>
      </c>
      <c r="E218" s="66">
        <v>291143227</v>
      </c>
      <c r="F218" s="66">
        <v>2494850929</v>
      </c>
      <c r="G218" s="94" t="s">
        <v>441</v>
      </c>
    </row>
    <row r="219" spans="1:7" ht="45">
      <c r="A219" s="64"/>
      <c r="B219" s="64">
        <v>232</v>
      </c>
      <c r="C219" s="65" t="s">
        <v>466</v>
      </c>
      <c r="D219" s="66">
        <v>4270016259</v>
      </c>
      <c r="E219" s="66">
        <v>427443640</v>
      </c>
      <c r="F219" s="66">
        <v>3842572619</v>
      </c>
      <c r="G219" s="94" t="s">
        <v>441</v>
      </c>
    </row>
    <row r="220" spans="1:7" ht="49.5" customHeight="1">
      <c r="A220" s="64"/>
      <c r="B220" s="64">
        <v>233</v>
      </c>
      <c r="C220" s="65" t="s">
        <v>467</v>
      </c>
      <c r="D220" s="66">
        <v>150000000</v>
      </c>
      <c r="E220" s="68">
        <v>0</v>
      </c>
      <c r="F220" s="66">
        <v>150000000</v>
      </c>
      <c r="G220" s="94" t="s">
        <v>441</v>
      </c>
    </row>
    <row r="221" spans="1:7" ht="51.75" customHeight="1">
      <c r="A221" s="64"/>
      <c r="B221" s="64">
        <v>242</v>
      </c>
      <c r="C221" s="65" t="s">
        <v>468</v>
      </c>
      <c r="D221" s="66">
        <v>3233052669</v>
      </c>
      <c r="E221" s="66">
        <v>319478854</v>
      </c>
      <c r="F221" s="66">
        <v>2913573815</v>
      </c>
      <c r="G221" s="94" t="s">
        <v>441</v>
      </c>
    </row>
    <row r="222" spans="1:7" ht="48" customHeight="1">
      <c r="A222" s="64"/>
      <c r="B222" s="64">
        <v>243</v>
      </c>
      <c r="C222" s="65" t="s">
        <v>469</v>
      </c>
      <c r="D222" s="66">
        <v>802660000</v>
      </c>
      <c r="E222" s="66">
        <v>123893183</v>
      </c>
      <c r="F222" s="66">
        <v>678766817</v>
      </c>
      <c r="G222" s="94" t="s">
        <v>441</v>
      </c>
    </row>
    <row r="223" spans="1:7" ht="50.25" customHeight="1">
      <c r="A223" s="64"/>
      <c r="B223" s="64">
        <v>244</v>
      </c>
      <c r="C223" s="65" t="s">
        <v>470</v>
      </c>
      <c r="D223" s="66">
        <v>490000000</v>
      </c>
      <c r="E223" s="66">
        <v>86738468</v>
      </c>
      <c r="F223" s="66">
        <v>403261532</v>
      </c>
      <c r="G223" s="94" t="s">
        <v>441</v>
      </c>
    </row>
    <row r="224" spans="1:7" ht="51.75" customHeight="1">
      <c r="A224" s="64"/>
      <c r="B224" s="64">
        <v>245</v>
      </c>
      <c r="C224" s="65" t="s">
        <v>471</v>
      </c>
      <c r="D224" s="66">
        <v>1121609944</v>
      </c>
      <c r="E224" s="66">
        <v>128389466</v>
      </c>
      <c r="F224" s="66">
        <v>993220478</v>
      </c>
      <c r="G224" s="94" t="s">
        <v>441</v>
      </c>
    </row>
    <row r="225" spans="1:7" ht="49.5" customHeight="1">
      <c r="A225" s="64"/>
      <c r="B225" s="64">
        <v>246</v>
      </c>
      <c r="C225" s="65" t="s">
        <v>472</v>
      </c>
      <c r="D225" s="66">
        <v>197350000</v>
      </c>
      <c r="E225" s="66">
        <v>12670899</v>
      </c>
      <c r="F225" s="66">
        <v>184679101</v>
      </c>
      <c r="G225" s="94" t="s">
        <v>441</v>
      </c>
    </row>
    <row r="226" spans="1:7" ht="54" customHeight="1">
      <c r="A226" s="64"/>
      <c r="B226" s="64">
        <v>248</v>
      </c>
      <c r="C226" s="65" t="s">
        <v>473</v>
      </c>
      <c r="D226" s="66">
        <v>60000000</v>
      </c>
      <c r="E226" s="66">
        <v>0</v>
      </c>
      <c r="F226" s="66">
        <v>60000000</v>
      </c>
      <c r="G226" s="94" t="s">
        <v>441</v>
      </c>
    </row>
    <row r="227" spans="1:7" ht="45">
      <c r="A227" s="64"/>
      <c r="B227" s="64">
        <v>251</v>
      </c>
      <c r="C227" s="65" t="s">
        <v>474</v>
      </c>
      <c r="D227" s="66">
        <v>260090056</v>
      </c>
      <c r="E227" s="66">
        <v>37260000</v>
      </c>
      <c r="F227" s="66">
        <v>222830056</v>
      </c>
      <c r="G227" s="94" t="s">
        <v>441</v>
      </c>
    </row>
    <row r="228" spans="1:7" ht="45">
      <c r="A228" s="64"/>
      <c r="B228" s="64">
        <v>252</v>
      </c>
      <c r="C228" s="65" t="s">
        <v>475</v>
      </c>
      <c r="D228" s="66">
        <v>39750000</v>
      </c>
      <c r="E228" s="66">
        <v>9450000</v>
      </c>
      <c r="F228" s="66">
        <v>30300000</v>
      </c>
      <c r="G228" s="94" t="s">
        <v>441</v>
      </c>
    </row>
    <row r="229" spans="1:7" ht="45">
      <c r="A229" s="64"/>
      <c r="B229" s="64">
        <v>253</v>
      </c>
      <c r="C229" s="65" t="s">
        <v>476</v>
      </c>
      <c r="D229" s="66">
        <v>2102980000</v>
      </c>
      <c r="E229" s="66">
        <v>253516772</v>
      </c>
      <c r="F229" s="66">
        <v>1849463228</v>
      </c>
      <c r="G229" s="94" t="s">
        <v>441</v>
      </c>
    </row>
    <row r="230" spans="1:7" ht="45">
      <c r="A230" s="64"/>
      <c r="B230" s="64">
        <v>261</v>
      </c>
      <c r="C230" s="65" t="s">
        <v>477</v>
      </c>
      <c r="D230" s="66">
        <v>1011000000</v>
      </c>
      <c r="E230" s="66">
        <v>198000</v>
      </c>
      <c r="F230" s="66">
        <v>1010802000</v>
      </c>
      <c r="G230" s="94" t="s">
        <v>441</v>
      </c>
    </row>
    <row r="231" spans="1:7" ht="45">
      <c r="A231" s="64"/>
      <c r="B231" s="64">
        <v>262</v>
      </c>
      <c r="C231" s="65" t="s">
        <v>478</v>
      </c>
      <c r="D231" s="66">
        <v>753082694</v>
      </c>
      <c r="E231" s="66">
        <v>84446980</v>
      </c>
      <c r="F231" s="66">
        <v>668635714</v>
      </c>
      <c r="G231" s="94" t="s">
        <v>441</v>
      </c>
    </row>
    <row r="232" spans="1:7" ht="45">
      <c r="A232" s="64"/>
      <c r="B232" s="64">
        <v>263</v>
      </c>
      <c r="C232" s="65" t="s">
        <v>479</v>
      </c>
      <c r="D232" s="66">
        <v>18000000</v>
      </c>
      <c r="E232" s="66">
        <v>0</v>
      </c>
      <c r="F232" s="66">
        <v>18000000</v>
      </c>
      <c r="G232" s="94" t="s">
        <v>441</v>
      </c>
    </row>
    <row r="233" spans="1:7" ht="45">
      <c r="A233" s="64"/>
      <c r="B233" s="64">
        <v>264</v>
      </c>
      <c r="C233" s="65" t="s">
        <v>480</v>
      </c>
      <c r="D233" s="66">
        <v>275325006</v>
      </c>
      <c r="E233" s="66">
        <v>8750000</v>
      </c>
      <c r="F233" s="66">
        <v>266575006</v>
      </c>
      <c r="G233" s="94" t="s">
        <v>441</v>
      </c>
    </row>
    <row r="234" spans="1:7" ht="45">
      <c r="A234" s="64"/>
      <c r="B234" s="64">
        <v>265</v>
      </c>
      <c r="C234" s="65" t="s">
        <v>481</v>
      </c>
      <c r="D234" s="66">
        <v>60000000</v>
      </c>
      <c r="E234" s="68">
        <v>0</v>
      </c>
      <c r="F234" s="66">
        <v>60000000</v>
      </c>
      <c r="G234" s="94" t="s">
        <v>441</v>
      </c>
    </row>
    <row r="235" spans="1:7" ht="45">
      <c r="A235" s="64"/>
      <c r="B235" s="64">
        <v>266</v>
      </c>
      <c r="C235" s="65" t="s">
        <v>482</v>
      </c>
      <c r="D235" s="66">
        <v>6595582800</v>
      </c>
      <c r="E235" s="66">
        <v>1288821016</v>
      </c>
      <c r="F235" s="66">
        <v>5306761784</v>
      </c>
      <c r="G235" s="94" t="s">
        <v>441</v>
      </c>
    </row>
    <row r="236" spans="1:7" ht="45">
      <c r="A236" s="64"/>
      <c r="B236" s="64">
        <v>268</v>
      </c>
      <c r="C236" s="65" t="s">
        <v>483</v>
      </c>
      <c r="D236" s="66">
        <v>444300000</v>
      </c>
      <c r="E236" s="66">
        <v>20835000</v>
      </c>
      <c r="F236" s="66">
        <v>423465000</v>
      </c>
      <c r="G236" s="94" t="s">
        <v>441</v>
      </c>
    </row>
    <row r="237" spans="1:7" ht="45">
      <c r="A237" s="64"/>
      <c r="B237" s="64">
        <v>269</v>
      </c>
      <c r="C237" s="65" t="s">
        <v>484</v>
      </c>
      <c r="D237" s="66">
        <v>10000000</v>
      </c>
      <c r="E237" s="66">
        <v>0</v>
      </c>
      <c r="F237" s="66">
        <v>10000000</v>
      </c>
      <c r="G237" s="94" t="s">
        <v>441</v>
      </c>
    </row>
    <row r="238" spans="1:7" ht="45">
      <c r="A238" s="64"/>
      <c r="B238" s="64">
        <v>271</v>
      </c>
      <c r="C238" s="65" t="s">
        <v>485</v>
      </c>
      <c r="D238" s="66">
        <v>4800000000</v>
      </c>
      <c r="E238" s="66">
        <v>728000000</v>
      </c>
      <c r="F238" s="66">
        <v>4072000000</v>
      </c>
      <c r="G238" s="94" t="s">
        <v>441</v>
      </c>
    </row>
    <row r="239" spans="1:7" ht="45">
      <c r="A239" s="64"/>
      <c r="B239" s="64">
        <v>281</v>
      </c>
      <c r="C239" s="65" t="s">
        <v>486</v>
      </c>
      <c r="D239" s="66">
        <v>134085054</v>
      </c>
      <c r="E239" s="66">
        <v>2970000</v>
      </c>
      <c r="F239" s="66">
        <v>131115054</v>
      </c>
      <c r="G239" s="94" t="s">
        <v>441</v>
      </c>
    </row>
    <row r="240" spans="1:7" ht="45">
      <c r="A240" s="64"/>
      <c r="B240" s="64">
        <v>284</v>
      </c>
      <c r="C240" s="65" t="s">
        <v>487</v>
      </c>
      <c r="D240" s="66">
        <v>20000000</v>
      </c>
      <c r="E240" s="66">
        <v>4947000</v>
      </c>
      <c r="F240" s="66">
        <v>15053000</v>
      </c>
      <c r="G240" s="94" t="s">
        <v>441</v>
      </c>
    </row>
    <row r="241" spans="1:7" ht="45">
      <c r="A241" s="64"/>
      <c r="B241" s="64">
        <v>288</v>
      </c>
      <c r="C241" s="65" t="s">
        <v>488</v>
      </c>
      <c r="D241" s="66">
        <v>5000000</v>
      </c>
      <c r="E241" s="66">
        <v>0</v>
      </c>
      <c r="F241" s="66">
        <v>5000000</v>
      </c>
      <c r="G241" s="94" t="s">
        <v>441</v>
      </c>
    </row>
    <row r="242" spans="1:7" ht="45">
      <c r="A242" s="64"/>
      <c r="B242" s="64">
        <v>291</v>
      </c>
      <c r="C242" s="65" t="s">
        <v>489</v>
      </c>
      <c r="D242" s="66">
        <v>678077661</v>
      </c>
      <c r="E242" s="66">
        <v>0</v>
      </c>
      <c r="F242" s="66">
        <v>678077661</v>
      </c>
      <c r="G242" s="94" t="s">
        <v>441</v>
      </c>
    </row>
    <row r="243" spans="1:7" ht="45">
      <c r="A243" s="61">
        <v>300</v>
      </c>
      <c r="B243" s="61"/>
      <c r="C243" s="67" t="s">
        <v>490</v>
      </c>
      <c r="D243" s="63">
        <v>1148636873</v>
      </c>
      <c r="E243" s="63">
        <v>22131948</v>
      </c>
      <c r="F243" s="63">
        <v>1126504925</v>
      </c>
      <c r="G243" s="94" t="s">
        <v>441</v>
      </c>
    </row>
    <row r="244" spans="1:7" ht="45">
      <c r="A244" s="64"/>
      <c r="B244" s="64">
        <v>311</v>
      </c>
      <c r="C244" s="65" t="s">
        <v>491</v>
      </c>
      <c r="D244" s="66">
        <v>64493920</v>
      </c>
      <c r="E244" s="66">
        <v>4100850</v>
      </c>
      <c r="F244" s="66">
        <v>60393070</v>
      </c>
      <c r="G244" s="94" t="s">
        <v>441</v>
      </c>
    </row>
    <row r="245" spans="1:7" ht="45">
      <c r="A245" s="64"/>
      <c r="B245" s="64">
        <v>331</v>
      </c>
      <c r="C245" s="65" t="s">
        <v>492</v>
      </c>
      <c r="D245" s="66">
        <v>61983400</v>
      </c>
      <c r="E245" s="66">
        <v>0</v>
      </c>
      <c r="F245" s="66">
        <v>61983400</v>
      </c>
      <c r="G245" s="94" t="s">
        <v>441</v>
      </c>
    </row>
    <row r="246" spans="1:7" ht="45">
      <c r="A246" s="64"/>
      <c r="B246" s="64">
        <v>333</v>
      </c>
      <c r="C246" s="65" t="s">
        <v>493</v>
      </c>
      <c r="D246" s="66">
        <v>7000000</v>
      </c>
      <c r="E246" s="66">
        <v>1379500</v>
      </c>
      <c r="F246" s="66">
        <v>5620500</v>
      </c>
      <c r="G246" s="94" t="s">
        <v>441</v>
      </c>
    </row>
    <row r="247" spans="1:7" ht="45">
      <c r="A247" s="64"/>
      <c r="B247" s="64">
        <v>334</v>
      </c>
      <c r="C247" s="65" t="s">
        <v>494</v>
      </c>
      <c r="D247" s="66">
        <v>7885500</v>
      </c>
      <c r="E247" s="66">
        <v>97660</v>
      </c>
      <c r="F247" s="66">
        <v>7787840</v>
      </c>
      <c r="G247" s="94" t="s">
        <v>441</v>
      </c>
    </row>
    <row r="248" spans="1:7" ht="45">
      <c r="A248" s="64"/>
      <c r="B248" s="64">
        <v>335</v>
      </c>
      <c r="C248" s="65" t="s">
        <v>495</v>
      </c>
      <c r="D248" s="66">
        <v>10000000</v>
      </c>
      <c r="E248" s="66">
        <v>2842000</v>
      </c>
      <c r="F248" s="66">
        <v>7158000</v>
      </c>
      <c r="G248" s="94" t="s">
        <v>441</v>
      </c>
    </row>
    <row r="249" spans="1:7" ht="45">
      <c r="A249" s="64"/>
      <c r="B249" s="64">
        <v>341</v>
      </c>
      <c r="C249" s="65" t="s">
        <v>496</v>
      </c>
      <c r="D249" s="66">
        <v>63700780</v>
      </c>
      <c r="E249" s="66">
        <v>1200000</v>
      </c>
      <c r="F249" s="66">
        <v>62500780</v>
      </c>
      <c r="G249" s="94" t="s">
        <v>441</v>
      </c>
    </row>
    <row r="250" spans="1:7" ht="45">
      <c r="A250" s="64"/>
      <c r="B250" s="64">
        <v>342</v>
      </c>
      <c r="C250" s="65" t="s">
        <v>497</v>
      </c>
      <c r="D250" s="66">
        <v>146250723</v>
      </c>
      <c r="E250" s="66">
        <v>5239738</v>
      </c>
      <c r="F250" s="66">
        <v>141010985</v>
      </c>
      <c r="G250" s="94" t="s">
        <v>441</v>
      </c>
    </row>
    <row r="251" spans="1:7" ht="45">
      <c r="A251" s="64"/>
      <c r="B251" s="64">
        <v>343</v>
      </c>
      <c r="C251" s="65" t="s">
        <v>498</v>
      </c>
      <c r="D251" s="66">
        <v>24599250</v>
      </c>
      <c r="E251" s="66">
        <v>0</v>
      </c>
      <c r="F251" s="66">
        <v>24599250</v>
      </c>
      <c r="G251" s="94" t="s">
        <v>441</v>
      </c>
    </row>
    <row r="252" spans="1:7" ht="45">
      <c r="A252" s="64"/>
      <c r="B252" s="64">
        <v>344</v>
      </c>
      <c r="C252" s="65" t="s">
        <v>499</v>
      </c>
      <c r="D252" s="66">
        <v>9800000</v>
      </c>
      <c r="E252" s="66">
        <v>1544200</v>
      </c>
      <c r="F252" s="66">
        <v>8255800</v>
      </c>
      <c r="G252" s="94" t="s">
        <v>441</v>
      </c>
    </row>
    <row r="253" spans="1:7" ht="45">
      <c r="A253" s="64"/>
      <c r="B253" s="64">
        <v>345</v>
      </c>
      <c r="C253" s="65" t="s">
        <v>500</v>
      </c>
      <c r="D253" s="66">
        <v>5000000</v>
      </c>
      <c r="E253" s="66">
        <v>0</v>
      </c>
      <c r="F253" s="66">
        <v>5000000</v>
      </c>
      <c r="G253" s="94" t="s">
        <v>441</v>
      </c>
    </row>
    <row r="254" spans="1:7" ht="45">
      <c r="A254" s="64"/>
      <c r="B254" s="64">
        <v>346</v>
      </c>
      <c r="C254" s="65" t="s">
        <v>501</v>
      </c>
      <c r="D254" s="66">
        <v>31100000</v>
      </c>
      <c r="E254" s="66">
        <v>0</v>
      </c>
      <c r="F254" s="66">
        <v>31100000</v>
      </c>
      <c r="G254" s="94" t="s">
        <v>441</v>
      </c>
    </row>
    <row r="255" spans="1:7" ht="45">
      <c r="A255" s="64"/>
      <c r="B255" s="64">
        <v>347</v>
      </c>
      <c r="C255" s="65" t="s">
        <v>502</v>
      </c>
      <c r="D255" s="66">
        <v>17544500</v>
      </c>
      <c r="E255" s="66">
        <v>0</v>
      </c>
      <c r="F255" s="66">
        <v>17544500</v>
      </c>
      <c r="G255" s="94" t="s">
        <v>441</v>
      </c>
    </row>
    <row r="256" spans="1:7" ht="45">
      <c r="A256" s="64"/>
      <c r="B256" s="64">
        <v>351</v>
      </c>
      <c r="C256" s="65" t="s">
        <v>503</v>
      </c>
      <c r="D256" s="66">
        <v>20000000</v>
      </c>
      <c r="E256" s="66">
        <v>5073000</v>
      </c>
      <c r="F256" s="66">
        <v>14927000</v>
      </c>
      <c r="G256" s="94" t="s">
        <v>441</v>
      </c>
    </row>
    <row r="257" spans="1:7" ht="45">
      <c r="A257" s="64"/>
      <c r="B257" s="64">
        <v>352</v>
      </c>
      <c r="C257" s="65" t="s">
        <v>504</v>
      </c>
      <c r="D257" s="66">
        <v>3120000</v>
      </c>
      <c r="E257" s="68">
        <v>0</v>
      </c>
      <c r="F257" s="66">
        <v>3120000</v>
      </c>
      <c r="G257" s="94" t="s">
        <v>441</v>
      </c>
    </row>
    <row r="258" spans="1:7" ht="45">
      <c r="A258" s="64"/>
      <c r="B258" s="64">
        <v>354</v>
      </c>
      <c r="C258" s="65" t="s">
        <v>505</v>
      </c>
      <c r="D258" s="66">
        <v>150000</v>
      </c>
      <c r="E258" s="68">
        <v>0</v>
      </c>
      <c r="F258" s="66">
        <v>150000</v>
      </c>
      <c r="G258" s="94" t="s">
        <v>441</v>
      </c>
    </row>
    <row r="259" spans="1:7" ht="45">
      <c r="A259" s="64"/>
      <c r="B259" s="64">
        <v>355</v>
      </c>
      <c r="C259" s="65" t="s">
        <v>506</v>
      </c>
      <c r="D259" s="66">
        <v>13000000</v>
      </c>
      <c r="E259" s="66">
        <v>0</v>
      </c>
      <c r="F259" s="66">
        <v>13000000</v>
      </c>
      <c r="G259" s="94" t="s">
        <v>441</v>
      </c>
    </row>
    <row r="260" spans="1:7" ht="45">
      <c r="A260" s="64"/>
      <c r="B260" s="64">
        <v>358</v>
      </c>
      <c r="C260" s="65" t="s">
        <v>507</v>
      </c>
      <c r="D260" s="66">
        <v>4600000</v>
      </c>
      <c r="E260" s="66">
        <v>0</v>
      </c>
      <c r="F260" s="66">
        <v>4600000</v>
      </c>
      <c r="G260" s="94" t="s">
        <v>441</v>
      </c>
    </row>
    <row r="261" spans="1:7" ht="45">
      <c r="A261" s="64"/>
      <c r="B261" s="64">
        <v>361</v>
      </c>
      <c r="C261" s="65" t="s">
        <v>508</v>
      </c>
      <c r="D261" s="66">
        <v>564338800</v>
      </c>
      <c r="E261" s="66">
        <v>0</v>
      </c>
      <c r="F261" s="66">
        <v>564338800</v>
      </c>
      <c r="G261" s="94" t="s">
        <v>441</v>
      </c>
    </row>
    <row r="262" spans="1:7" ht="45">
      <c r="A262" s="64"/>
      <c r="B262" s="64">
        <v>391</v>
      </c>
      <c r="C262" s="65" t="s">
        <v>509</v>
      </c>
      <c r="D262" s="66">
        <v>1500000</v>
      </c>
      <c r="E262" s="66">
        <v>0</v>
      </c>
      <c r="F262" s="66">
        <v>1500000</v>
      </c>
      <c r="G262" s="94" t="s">
        <v>441</v>
      </c>
    </row>
    <row r="263" spans="1:7" ht="45">
      <c r="A263" s="64"/>
      <c r="B263" s="64">
        <v>392</v>
      </c>
      <c r="C263" s="65" t="s">
        <v>510</v>
      </c>
      <c r="D263" s="66">
        <v>49000000</v>
      </c>
      <c r="E263" s="66">
        <v>0</v>
      </c>
      <c r="F263" s="66">
        <v>49000000</v>
      </c>
      <c r="G263" s="94" t="s">
        <v>441</v>
      </c>
    </row>
    <row r="264" spans="1:7" ht="45">
      <c r="A264" s="64"/>
      <c r="B264" s="64">
        <v>393</v>
      </c>
      <c r="C264" s="65" t="s">
        <v>511</v>
      </c>
      <c r="D264" s="66">
        <v>5000000</v>
      </c>
      <c r="E264" s="66">
        <v>325000</v>
      </c>
      <c r="F264" s="66">
        <v>4675000</v>
      </c>
      <c r="G264" s="94" t="s">
        <v>441</v>
      </c>
    </row>
    <row r="265" spans="1:7" ht="45">
      <c r="A265" s="64"/>
      <c r="B265" s="64">
        <v>394</v>
      </c>
      <c r="C265" s="65" t="s">
        <v>512</v>
      </c>
      <c r="D265" s="66">
        <v>6000000</v>
      </c>
      <c r="E265" s="66">
        <v>0</v>
      </c>
      <c r="F265" s="66">
        <v>6000000</v>
      </c>
      <c r="G265" s="94" t="s">
        <v>441</v>
      </c>
    </row>
    <row r="266" spans="1:7" ht="45">
      <c r="A266" s="64"/>
      <c r="B266" s="64">
        <v>395</v>
      </c>
      <c r="C266" s="65" t="s">
        <v>513</v>
      </c>
      <c r="D266" s="66">
        <v>1200000</v>
      </c>
      <c r="E266" s="66">
        <v>0</v>
      </c>
      <c r="F266" s="66">
        <v>1200000</v>
      </c>
      <c r="G266" s="94" t="s">
        <v>441</v>
      </c>
    </row>
    <row r="267" spans="1:7" ht="45">
      <c r="A267" s="64"/>
      <c r="B267" s="64">
        <v>396</v>
      </c>
      <c r="C267" s="65" t="s">
        <v>514</v>
      </c>
      <c r="D267" s="66">
        <v>5600000</v>
      </c>
      <c r="E267" s="66">
        <v>0</v>
      </c>
      <c r="F267" s="66">
        <v>5600000</v>
      </c>
      <c r="G267" s="94" t="s">
        <v>441</v>
      </c>
    </row>
    <row r="268" spans="1:7" ht="45">
      <c r="A268" s="64"/>
      <c r="B268" s="64">
        <v>397</v>
      </c>
      <c r="C268" s="65" t="s">
        <v>515</v>
      </c>
      <c r="D268" s="66">
        <v>12070000</v>
      </c>
      <c r="E268" s="66">
        <v>330000</v>
      </c>
      <c r="F268" s="66">
        <v>11740000</v>
      </c>
      <c r="G268" s="94" t="s">
        <v>441</v>
      </c>
    </row>
    <row r="269" spans="1:7" ht="45">
      <c r="A269" s="64"/>
      <c r="B269" s="64">
        <v>398</v>
      </c>
      <c r="C269" s="65" t="s">
        <v>516</v>
      </c>
      <c r="D269" s="66">
        <v>7100000</v>
      </c>
      <c r="E269" s="66">
        <v>0</v>
      </c>
      <c r="F269" s="66">
        <v>7100000</v>
      </c>
      <c r="G269" s="94" t="s">
        <v>441</v>
      </c>
    </row>
    <row r="270" spans="1:7" ht="45">
      <c r="A270" s="64"/>
      <c r="B270" s="64">
        <v>399</v>
      </c>
      <c r="C270" s="65" t="s">
        <v>517</v>
      </c>
      <c r="D270" s="66">
        <v>6600000</v>
      </c>
      <c r="E270" s="66">
        <v>0</v>
      </c>
      <c r="F270" s="66">
        <v>6600000</v>
      </c>
      <c r="G270" s="94" t="s">
        <v>441</v>
      </c>
    </row>
    <row r="271" spans="1:7" ht="45">
      <c r="A271" s="61">
        <v>500</v>
      </c>
      <c r="B271" s="61"/>
      <c r="C271" s="67" t="s">
        <v>518</v>
      </c>
      <c r="D271" s="69">
        <v>5331482388</v>
      </c>
      <c r="E271" s="69">
        <v>0</v>
      </c>
      <c r="F271" s="69">
        <v>5331482388</v>
      </c>
      <c r="G271" s="94" t="s">
        <v>441</v>
      </c>
    </row>
    <row r="272" spans="1:7" ht="45">
      <c r="A272" s="61"/>
      <c r="B272" s="64">
        <v>522</v>
      </c>
      <c r="C272" s="65" t="s">
        <v>519</v>
      </c>
      <c r="D272" s="70">
        <v>500000000</v>
      </c>
      <c r="E272" s="71">
        <v>0</v>
      </c>
      <c r="F272" s="66">
        <v>500000000</v>
      </c>
      <c r="G272" s="94" t="s">
        <v>441</v>
      </c>
    </row>
    <row r="273" spans="1:7" ht="45">
      <c r="A273" s="64"/>
      <c r="B273" s="64">
        <v>536</v>
      </c>
      <c r="C273" s="65" t="s">
        <v>520</v>
      </c>
      <c r="D273" s="66">
        <v>148100000</v>
      </c>
      <c r="E273" s="66">
        <v>0</v>
      </c>
      <c r="F273" s="66">
        <v>148100000</v>
      </c>
      <c r="G273" s="94" t="s">
        <v>441</v>
      </c>
    </row>
    <row r="274" spans="1:7" ht="45">
      <c r="A274" s="64"/>
      <c r="B274" s="64">
        <v>537</v>
      </c>
      <c r="C274" s="65" t="s">
        <v>521</v>
      </c>
      <c r="D274" s="66">
        <v>200000000</v>
      </c>
      <c r="E274" s="66">
        <v>0</v>
      </c>
      <c r="F274" s="66">
        <v>200000000</v>
      </c>
      <c r="G274" s="94" t="s">
        <v>441</v>
      </c>
    </row>
    <row r="275" spans="1:7" ht="45">
      <c r="A275" s="64"/>
      <c r="B275" s="64">
        <v>538</v>
      </c>
      <c r="C275" s="65" t="s">
        <v>522</v>
      </c>
      <c r="D275" s="66">
        <v>134500000</v>
      </c>
      <c r="E275" s="66">
        <v>0</v>
      </c>
      <c r="F275" s="66">
        <v>134500000</v>
      </c>
      <c r="G275" s="94" t="s">
        <v>441</v>
      </c>
    </row>
    <row r="276" spans="1:7" ht="45">
      <c r="A276" s="64"/>
      <c r="B276" s="64">
        <v>541</v>
      </c>
      <c r="C276" s="65" t="s">
        <v>523</v>
      </c>
      <c r="D276" s="66">
        <v>910820000</v>
      </c>
      <c r="E276" s="66">
        <v>0</v>
      </c>
      <c r="F276" s="66">
        <v>910820000</v>
      </c>
      <c r="G276" s="94" t="s">
        <v>441</v>
      </c>
    </row>
    <row r="277" spans="1:7" ht="45">
      <c r="A277" s="64"/>
      <c r="B277" s="64">
        <v>542</v>
      </c>
      <c r="C277" s="65" t="s">
        <v>524</v>
      </c>
      <c r="D277" s="66">
        <v>20000000</v>
      </c>
      <c r="E277" s="68">
        <v>0</v>
      </c>
      <c r="F277" s="66">
        <v>20000000</v>
      </c>
      <c r="G277" s="94" t="s">
        <v>441</v>
      </c>
    </row>
    <row r="278" spans="1:7" ht="45">
      <c r="A278" s="64"/>
      <c r="B278" s="64">
        <v>543</v>
      </c>
      <c r="C278" s="65" t="s">
        <v>525</v>
      </c>
      <c r="D278" s="66">
        <v>3084842388</v>
      </c>
      <c r="E278" s="66">
        <v>0</v>
      </c>
      <c r="F278" s="66">
        <v>3084842388</v>
      </c>
      <c r="G278" s="94" t="s">
        <v>441</v>
      </c>
    </row>
    <row r="279" spans="1:7" ht="45">
      <c r="A279" s="64"/>
      <c r="B279" s="64">
        <v>579</v>
      </c>
      <c r="C279" s="65" t="s">
        <v>526</v>
      </c>
      <c r="D279" s="66">
        <v>333220000</v>
      </c>
      <c r="E279" s="66">
        <v>0</v>
      </c>
      <c r="F279" s="66">
        <v>333220000</v>
      </c>
      <c r="G279" s="94" t="s">
        <v>441</v>
      </c>
    </row>
    <row r="280" spans="1:7" ht="45">
      <c r="A280" s="61">
        <v>800</v>
      </c>
      <c r="B280" s="61"/>
      <c r="C280" s="67" t="s">
        <v>527</v>
      </c>
      <c r="D280" s="63">
        <v>53132836619</v>
      </c>
      <c r="E280" s="63">
        <v>8373210886</v>
      </c>
      <c r="F280" s="63">
        <v>44759625733</v>
      </c>
      <c r="G280" s="94" t="s">
        <v>441</v>
      </c>
    </row>
    <row r="281" spans="1:7" ht="47.25">
      <c r="A281" s="64"/>
      <c r="B281" s="64">
        <v>811</v>
      </c>
      <c r="C281" s="65" t="s">
        <v>528</v>
      </c>
      <c r="D281" s="66">
        <v>42142112144</v>
      </c>
      <c r="E281" s="66">
        <v>7478290159</v>
      </c>
      <c r="F281" s="66">
        <v>34663821985</v>
      </c>
      <c r="G281" s="94" t="s">
        <v>441</v>
      </c>
    </row>
    <row r="282" spans="1:7" ht="45">
      <c r="A282" s="64"/>
      <c r="B282" s="64">
        <v>841</v>
      </c>
      <c r="C282" s="65" t="s">
        <v>529</v>
      </c>
      <c r="D282" s="66">
        <v>819690840</v>
      </c>
      <c r="E282" s="66">
        <v>1791691</v>
      </c>
      <c r="F282" s="66">
        <v>817899149</v>
      </c>
      <c r="G282" s="94" t="s">
        <v>441</v>
      </c>
    </row>
    <row r="283" spans="1:7" ht="45">
      <c r="A283" s="64"/>
      <c r="B283" s="64">
        <v>842</v>
      </c>
      <c r="C283" s="65" t="s">
        <v>530</v>
      </c>
      <c r="D283" s="66">
        <v>2800000000</v>
      </c>
      <c r="E283" s="66">
        <v>0</v>
      </c>
      <c r="F283" s="66">
        <v>2800000000</v>
      </c>
      <c r="G283" s="94" t="s">
        <v>441</v>
      </c>
    </row>
    <row r="284" spans="1:7" ht="45">
      <c r="A284" s="64"/>
      <c r="B284" s="64">
        <v>849</v>
      </c>
      <c r="C284" s="65" t="s">
        <v>531</v>
      </c>
      <c r="D284" s="66">
        <v>1080000000</v>
      </c>
      <c r="E284" s="66">
        <v>0</v>
      </c>
      <c r="F284" s="66">
        <v>1080000000</v>
      </c>
      <c r="G284" s="94" t="s">
        <v>441</v>
      </c>
    </row>
    <row r="285" spans="1:7" ht="45">
      <c r="A285" s="64"/>
      <c r="B285" s="64">
        <v>851</v>
      </c>
      <c r="C285" s="65" t="s">
        <v>532</v>
      </c>
      <c r="D285" s="66">
        <v>1055300000</v>
      </c>
      <c r="E285" s="66">
        <v>0</v>
      </c>
      <c r="F285" s="66">
        <v>1055300000</v>
      </c>
      <c r="G285" s="94" t="s">
        <v>441</v>
      </c>
    </row>
    <row r="286" spans="1:7" ht="45">
      <c r="A286" s="64"/>
      <c r="B286" s="64">
        <v>854</v>
      </c>
      <c r="C286" s="65" t="s">
        <v>533</v>
      </c>
      <c r="D286" s="66">
        <v>300000000</v>
      </c>
      <c r="E286" s="66">
        <v>4779636</v>
      </c>
      <c r="F286" s="66">
        <v>295220364</v>
      </c>
      <c r="G286" s="94" t="s">
        <v>441</v>
      </c>
    </row>
    <row r="287" spans="1:7" ht="47.25">
      <c r="A287" s="64"/>
      <c r="B287" s="64">
        <v>861</v>
      </c>
      <c r="C287" s="65" t="s">
        <v>528</v>
      </c>
      <c r="D287" s="66">
        <v>451400000</v>
      </c>
      <c r="E287" s="66">
        <v>134045400</v>
      </c>
      <c r="F287" s="66">
        <v>317354600</v>
      </c>
      <c r="G287" s="94" t="s">
        <v>441</v>
      </c>
    </row>
    <row r="288" spans="1:7" ht="45">
      <c r="A288" s="64"/>
      <c r="B288" s="64">
        <v>876</v>
      </c>
      <c r="C288" s="65" t="s">
        <v>534</v>
      </c>
      <c r="D288" s="66">
        <v>658000177</v>
      </c>
      <c r="E288" s="68">
        <v>0</v>
      </c>
      <c r="F288" s="66">
        <v>658000177</v>
      </c>
      <c r="G288" s="94" t="s">
        <v>441</v>
      </c>
    </row>
    <row r="289" spans="1:7" ht="45">
      <c r="A289" s="64"/>
      <c r="B289" s="64">
        <v>879</v>
      </c>
      <c r="C289" s="65" t="s">
        <v>535</v>
      </c>
      <c r="D289" s="66">
        <v>3826333458</v>
      </c>
      <c r="E289" s="66">
        <v>754304000</v>
      </c>
      <c r="F289" s="66">
        <v>3072029458</v>
      </c>
      <c r="G289" s="94" t="s">
        <v>441</v>
      </c>
    </row>
    <row r="290" spans="1:7" ht="45">
      <c r="A290" s="61">
        <v>900</v>
      </c>
      <c r="B290" s="61"/>
      <c r="C290" s="67" t="s">
        <v>536</v>
      </c>
      <c r="D290" s="63">
        <v>645624080</v>
      </c>
      <c r="E290" s="63">
        <v>7828426</v>
      </c>
      <c r="F290" s="63">
        <v>637795654</v>
      </c>
      <c r="G290" s="94" t="s">
        <v>441</v>
      </c>
    </row>
    <row r="291" spans="1:7" ht="45">
      <c r="A291" s="64"/>
      <c r="B291" s="64">
        <v>910</v>
      </c>
      <c r="C291" s="65" t="s">
        <v>537</v>
      </c>
      <c r="D291" s="66">
        <v>620624080</v>
      </c>
      <c r="E291" s="66">
        <v>1801314</v>
      </c>
      <c r="F291" s="66">
        <v>618822766</v>
      </c>
      <c r="G291" s="94" t="s">
        <v>441</v>
      </c>
    </row>
    <row r="292" spans="1:7" ht="45">
      <c r="A292" s="64"/>
      <c r="B292" s="64">
        <v>920</v>
      </c>
      <c r="C292" s="65" t="s">
        <v>538</v>
      </c>
      <c r="D292" s="66">
        <v>25000000</v>
      </c>
      <c r="E292" s="66">
        <v>6027112</v>
      </c>
      <c r="F292" s="66">
        <v>18972888</v>
      </c>
      <c r="G292" s="94" t="s">
        <v>441</v>
      </c>
    </row>
    <row r="293" spans="1:7" ht="45">
      <c r="A293" s="64"/>
      <c r="B293" s="64"/>
      <c r="C293" s="67" t="s">
        <v>539</v>
      </c>
      <c r="D293" s="63">
        <v>158402556871</v>
      </c>
      <c r="E293" s="63">
        <v>23658231737</v>
      </c>
      <c r="F293" s="63">
        <v>134744325134</v>
      </c>
      <c r="G293" s="94" t="s">
        <v>441</v>
      </c>
    </row>
    <row r="294" spans="1:7" ht="15.75">
      <c r="A294" s="108"/>
      <c r="B294" s="72"/>
      <c r="C294" s="73"/>
      <c r="D294" s="74"/>
      <c r="E294" s="74"/>
      <c r="F294" s="74"/>
      <c r="G294" s="109"/>
    </row>
    <row r="295" spans="1:7" ht="15.75">
      <c r="A295" s="110"/>
      <c r="B295" s="111"/>
      <c r="C295" s="112"/>
      <c r="D295" s="113"/>
      <c r="E295" s="113"/>
      <c r="F295" s="113"/>
      <c r="G295" s="114"/>
    </row>
    <row r="296" spans="1:7" ht="15.75">
      <c r="A296" s="110"/>
      <c r="B296" s="111"/>
      <c r="C296" s="112"/>
      <c r="D296" s="113"/>
      <c r="E296" s="113"/>
      <c r="F296" s="113"/>
      <c r="G296" s="114"/>
    </row>
    <row r="297" spans="1:7" ht="15.75">
      <c r="A297" s="110"/>
      <c r="B297" s="111"/>
      <c r="C297" s="112"/>
      <c r="D297" s="113"/>
      <c r="E297" s="113"/>
      <c r="F297" s="113"/>
      <c r="G297" s="114"/>
    </row>
    <row r="298" spans="1:7" ht="15.75">
      <c r="A298" s="110"/>
      <c r="B298" s="111"/>
      <c r="C298" s="112"/>
      <c r="D298" s="113"/>
      <c r="E298" s="113"/>
      <c r="F298" s="113"/>
      <c r="G298" s="114"/>
    </row>
    <row r="299" spans="1:7" ht="15.75">
      <c r="A299" s="110"/>
      <c r="B299" s="111"/>
      <c r="C299" s="112"/>
      <c r="D299" s="113"/>
      <c r="E299" s="113"/>
      <c r="F299" s="113"/>
      <c r="G299" s="114"/>
    </row>
    <row r="300" spans="1:7" ht="15.75">
      <c r="A300" s="115"/>
      <c r="B300" s="116" t="s">
        <v>540</v>
      </c>
      <c r="C300" s="116"/>
      <c r="D300" s="117"/>
      <c r="E300" s="117"/>
      <c r="F300" s="117"/>
      <c r="G300" s="118"/>
    </row>
    <row r="301" spans="1:7" ht="15.75">
      <c r="A301" s="115"/>
      <c r="B301" s="116" t="s">
        <v>540</v>
      </c>
      <c r="C301" s="116"/>
      <c r="D301" s="117"/>
      <c r="E301" s="117"/>
      <c r="F301" s="117"/>
      <c r="G301" s="118"/>
    </row>
    <row r="302" spans="1:7" ht="105.75" customHeight="1">
      <c r="A302" s="298" t="s">
        <v>43</v>
      </c>
      <c r="B302" s="379"/>
      <c r="C302" s="379"/>
      <c r="D302" s="379"/>
      <c r="E302" s="379"/>
      <c r="F302" s="379"/>
      <c r="G302" s="380"/>
    </row>
    <row r="303" spans="1:7" ht="38.25" customHeight="1">
      <c r="A303" s="331" t="s">
        <v>541</v>
      </c>
      <c r="B303" s="332"/>
      <c r="C303" s="332"/>
      <c r="D303" s="332"/>
      <c r="E303" s="332"/>
      <c r="F303" s="332"/>
      <c r="G303" s="332"/>
    </row>
    <row r="304" spans="1:7" ht="48" customHeight="1">
      <c r="A304" s="203" t="s">
        <v>542</v>
      </c>
      <c r="B304" s="204"/>
      <c r="C304" s="204"/>
      <c r="D304" s="204"/>
      <c r="E304" s="204"/>
      <c r="F304" s="204"/>
      <c r="G304" s="204"/>
    </row>
    <row r="305" spans="1:7" ht="63">
      <c r="A305" s="17" t="s">
        <v>543</v>
      </c>
      <c r="B305" s="17" t="s">
        <v>544</v>
      </c>
      <c r="C305" s="186" t="s">
        <v>48</v>
      </c>
      <c r="D305" s="186"/>
      <c r="E305" s="186" t="s">
        <v>545</v>
      </c>
      <c r="F305" s="186"/>
      <c r="G305" s="17" t="s">
        <v>546</v>
      </c>
    </row>
    <row r="306" spans="1:7" ht="77.25" customHeight="1">
      <c r="A306" s="100" t="s">
        <v>547</v>
      </c>
      <c r="B306" s="100" t="s">
        <v>548</v>
      </c>
      <c r="C306" s="381" t="s">
        <v>549</v>
      </c>
      <c r="D306" s="382"/>
      <c r="E306" s="256" t="s">
        <v>550</v>
      </c>
      <c r="F306" s="257"/>
      <c r="G306" s="101" t="s">
        <v>551</v>
      </c>
    </row>
    <row r="307" spans="1:7" ht="56.25" customHeight="1">
      <c r="A307" s="102" t="s">
        <v>552</v>
      </c>
      <c r="B307" s="102" t="s">
        <v>553</v>
      </c>
      <c r="C307" s="260" t="s">
        <v>554</v>
      </c>
      <c r="D307" s="261"/>
      <c r="E307" s="262" t="s">
        <v>550</v>
      </c>
      <c r="F307" s="263"/>
      <c r="G307" s="101" t="s">
        <v>551</v>
      </c>
    </row>
    <row r="308" spans="1:7" ht="54.75" customHeight="1">
      <c r="A308" s="102" t="s">
        <v>555</v>
      </c>
      <c r="B308" s="102" t="s">
        <v>556</v>
      </c>
      <c r="C308" s="260" t="s">
        <v>557</v>
      </c>
      <c r="D308" s="261"/>
      <c r="E308" s="262" t="s">
        <v>550</v>
      </c>
      <c r="F308" s="263"/>
      <c r="G308" s="101" t="s">
        <v>551</v>
      </c>
    </row>
    <row r="309" spans="1:7" ht="58.5" customHeight="1">
      <c r="A309" s="20">
        <v>1</v>
      </c>
      <c r="B309" s="19" t="s">
        <v>558</v>
      </c>
      <c r="C309" s="264" t="s">
        <v>559</v>
      </c>
      <c r="D309" s="265"/>
      <c r="E309" s="264" t="s">
        <v>560</v>
      </c>
      <c r="F309" s="265"/>
      <c r="G309" s="52" t="s">
        <v>561</v>
      </c>
    </row>
    <row r="310" spans="1:7" ht="40.5" customHeight="1">
      <c r="A310" s="20">
        <v>2</v>
      </c>
      <c r="B310" s="19" t="s">
        <v>562</v>
      </c>
      <c r="C310" s="264" t="s">
        <v>563</v>
      </c>
      <c r="D310" s="265"/>
      <c r="E310" s="264" t="s">
        <v>560</v>
      </c>
      <c r="F310" s="265"/>
      <c r="G310" s="95" t="s">
        <v>564</v>
      </c>
    </row>
    <row r="311" spans="1:7" ht="49.5" customHeight="1">
      <c r="A311" s="20">
        <v>3</v>
      </c>
      <c r="B311" s="19" t="s">
        <v>562</v>
      </c>
      <c r="C311" s="264" t="s">
        <v>565</v>
      </c>
      <c r="D311" s="265"/>
      <c r="E311" s="264" t="s">
        <v>560</v>
      </c>
      <c r="F311" s="265"/>
      <c r="G311" s="52" t="s">
        <v>566</v>
      </c>
    </row>
    <row r="312" spans="1:7" ht="63" customHeight="1">
      <c r="A312" s="100">
        <v>1</v>
      </c>
      <c r="B312" s="103" t="s">
        <v>567</v>
      </c>
      <c r="C312" s="256" t="s">
        <v>568</v>
      </c>
      <c r="D312" s="257"/>
      <c r="E312" s="256" t="s">
        <v>569</v>
      </c>
      <c r="F312" s="257"/>
      <c r="G312" s="104" t="s">
        <v>570</v>
      </c>
    </row>
    <row r="313" spans="1:7" ht="58.5" customHeight="1">
      <c r="A313" s="100">
        <v>2</v>
      </c>
      <c r="B313" s="103" t="s">
        <v>571</v>
      </c>
      <c r="C313" s="256" t="s">
        <v>572</v>
      </c>
      <c r="D313" s="257"/>
      <c r="E313" s="256" t="s">
        <v>573</v>
      </c>
      <c r="F313" s="257"/>
      <c r="G313" s="104" t="s">
        <v>574</v>
      </c>
    </row>
    <row r="314" spans="1:7" ht="70.5" customHeight="1">
      <c r="A314" s="105">
        <v>3</v>
      </c>
      <c r="B314" s="106" t="s">
        <v>575</v>
      </c>
      <c r="C314" s="255" t="s">
        <v>576</v>
      </c>
      <c r="D314" s="255"/>
      <c r="E314" s="256" t="s">
        <v>573</v>
      </c>
      <c r="F314" s="257"/>
      <c r="G314" s="95" t="s">
        <v>577</v>
      </c>
    </row>
    <row r="315" spans="1:7" ht="60">
      <c r="A315" s="105">
        <v>4</v>
      </c>
      <c r="B315" s="106" t="s">
        <v>578</v>
      </c>
      <c r="C315" s="258" t="s">
        <v>579</v>
      </c>
      <c r="D315" s="259"/>
      <c r="E315" s="258" t="s">
        <v>580</v>
      </c>
      <c r="F315" s="259"/>
      <c r="G315" s="106" t="s">
        <v>581</v>
      </c>
    </row>
    <row r="316" spans="1:7" ht="75">
      <c r="A316" s="105">
        <v>5</v>
      </c>
      <c r="B316" s="106" t="s">
        <v>582</v>
      </c>
      <c r="C316" s="258" t="s">
        <v>583</v>
      </c>
      <c r="D316" s="259"/>
      <c r="E316" s="258" t="s">
        <v>580</v>
      </c>
      <c r="F316" s="259"/>
      <c r="G316" s="95" t="s">
        <v>584</v>
      </c>
    </row>
    <row r="317" spans="1:7" ht="34.5" customHeight="1">
      <c r="A317" s="105"/>
      <c r="B317" s="106"/>
      <c r="C317" s="255"/>
      <c r="D317" s="255"/>
      <c r="E317" s="256"/>
      <c r="F317" s="257"/>
      <c r="G317" s="95" t="s">
        <v>585</v>
      </c>
    </row>
    <row r="318" spans="1:7" ht="38.25" customHeight="1">
      <c r="A318" s="105"/>
      <c r="B318" s="106"/>
      <c r="C318" s="255"/>
      <c r="D318" s="255"/>
      <c r="E318" s="256"/>
      <c r="F318" s="257"/>
      <c r="G318" s="95" t="s">
        <v>586</v>
      </c>
    </row>
    <row r="319" spans="1:7" ht="157.5">
      <c r="A319" s="5">
        <v>1</v>
      </c>
      <c r="B319" s="5" t="s">
        <v>587</v>
      </c>
      <c r="C319" s="175" t="s">
        <v>588</v>
      </c>
      <c r="D319" s="246"/>
      <c r="E319" s="175" t="s">
        <v>589</v>
      </c>
      <c r="F319" s="246"/>
      <c r="G319" s="75" t="s">
        <v>590</v>
      </c>
    </row>
    <row r="320" spans="1:7" ht="141.75">
      <c r="A320" s="5">
        <v>2</v>
      </c>
      <c r="B320" s="5" t="s">
        <v>587</v>
      </c>
      <c r="C320" s="175" t="s">
        <v>591</v>
      </c>
      <c r="D320" s="246"/>
      <c r="E320" s="175" t="s">
        <v>589</v>
      </c>
      <c r="F320" s="246"/>
      <c r="G320" s="15" t="s">
        <v>592</v>
      </c>
    </row>
    <row r="321" spans="1:7" ht="141.75">
      <c r="A321" s="5">
        <v>3</v>
      </c>
      <c r="B321" s="5" t="s">
        <v>587</v>
      </c>
      <c r="C321" s="175" t="s">
        <v>593</v>
      </c>
      <c r="D321" s="246"/>
      <c r="E321" s="175" t="s">
        <v>589</v>
      </c>
      <c r="F321" s="246"/>
      <c r="G321" s="76" t="s">
        <v>594</v>
      </c>
    </row>
    <row r="322" spans="1:7" ht="141.75">
      <c r="A322" s="5">
        <v>4</v>
      </c>
      <c r="B322" s="5" t="s">
        <v>587</v>
      </c>
      <c r="C322" s="175" t="s">
        <v>595</v>
      </c>
      <c r="D322" s="246"/>
      <c r="E322" s="175" t="s">
        <v>589</v>
      </c>
      <c r="F322" s="246"/>
      <c r="G322" s="75" t="s">
        <v>596</v>
      </c>
    </row>
    <row r="323" spans="1:7" ht="126">
      <c r="A323" s="5">
        <v>5</v>
      </c>
      <c r="B323" s="5" t="s">
        <v>597</v>
      </c>
      <c r="C323" s="175" t="s">
        <v>598</v>
      </c>
      <c r="D323" s="246"/>
      <c r="E323" s="175" t="s">
        <v>589</v>
      </c>
      <c r="F323" s="246"/>
      <c r="G323" s="15" t="s">
        <v>599</v>
      </c>
    </row>
    <row r="324" spans="1:7" ht="27" customHeight="1">
      <c r="A324" s="253">
        <v>6</v>
      </c>
      <c r="B324" s="5" t="s">
        <v>600</v>
      </c>
      <c r="C324" s="175" t="s">
        <v>601</v>
      </c>
      <c r="D324" s="246"/>
      <c r="E324" s="175" t="s">
        <v>589</v>
      </c>
      <c r="F324" s="246"/>
      <c r="G324" s="15"/>
    </row>
    <row r="325" spans="1:7" ht="31.5">
      <c r="A325" s="254"/>
      <c r="B325" s="5" t="s">
        <v>602</v>
      </c>
      <c r="C325" s="175" t="s">
        <v>603</v>
      </c>
      <c r="D325" s="246"/>
      <c r="E325" s="175" t="s">
        <v>589</v>
      </c>
      <c r="F325" s="246"/>
      <c r="G325" s="15"/>
    </row>
    <row r="326" spans="1:7" ht="184.5" customHeight="1">
      <c r="A326" s="5">
        <v>7</v>
      </c>
      <c r="B326" s="5" t="s">
        <v>604</v>
      </c>
      <c r="C326" s="175" t="s">
        <v>605</v>
      </c>
      <c r="D326" s="246"/>
      <c r="E326" s="175" t="s">
        <v>589</v>
      </c>
      <c r="F326" s="246"/>
      <c r="G326" s="75" t="s">
        <v>606</v>
      </c>
    </row>
    <row r="327" spans="1:7" ht="100.5" customHeight="1">
      <c r="A327" s="80"/>
      <c r="B327" s="81" t="s">
        <v>724</v>
      </c>
      <c r="C327" s="252" t="s">
        <v>725</v>
      </c>
      <c r="D327" s="252"/>
      <c r="E327" s="251" t="s">
        <v>694</v>
      </c>
      <c r="F327" s="251"/>
      <c r="G327" s="129"/>
    </row>
    <row r="328" spans="1:7" ht="107.25" customHeight="1">
      <c r="A328" s="80"/>
      <c r="B328" s="82" t="s">
        <v>721</v>
      </c>
      <c r="C328" s="374" t="s">
        <v>720</v>
      </c>
      <c r="D328" s="374"/>
      <c r="E328" s="375" t="s">
        <v>695</v>
      </c>
      <c r="F328" s="375"/>
      <c r="G328" s="129" t="s">
        <v>696</v>
      </c>
    </row>
    <row r="329" spans="1:7" ht="87" customHeight="1">
      <c r="A329" s="80"/>
      <c r="B329" s="81" t="s">
        <v>722</v>
      </c>
      <c r="C329" s="251" t="s">
        <v>723</v>
      </c>
      <c r="D329" s="251"/>
      <c r="E329" s="252" t="s">
        <v>695</v>
      </c>
      <c r="F329" s="252"/>
      <c r="G329" s="129" t="s">
        <v>696</v>
      </c>
    </row>
    <row r="330" spans="1:7" ht="108.75" customHeight="1">
      <c r="A330" s="80"/>
      <c r="B330" s="81" t="s">
        <v>722</v>
      </c>
      <c r="C330" s="251" t="s">
        <v>726</v>
      </c>
      <c r="D330" s="251"/>
      <c r="E330" s="252" t="s">
        <v>695</v>
      </c>
      <c r="F330" s="252"/>
      <c r="G330" s="129" t="s">
        <v>696</v>
      </c>
    </row>
    <row r="331" spans="1:7" ht="162.75" customHeight="1">
      <c r="A331" s="80"/>
      <c r="B331" s="81" t="s">
        <v>727</v>
      </c>
      <c r="C331" s="251" t="s">
        <v>728</v>
      </c>
      <c r="D331" s="251"/>
      <c r="E331" s="252" t="s">
        <v>695</v>
      </c>
      <c r="F331" s="252"/>
      <c r="G331" s="129" t="s">
        <v>729</v>
      </c>
    </row>
    <row r="332" spans="1:7" ht="43.5" customHeight="1">
      <c r="A332" s="247" t="s">
        <v>607</v>
      </c>
      <c r="B332" s="248"/>
      <c r="C332" s="248"/>
      <c r="D332" s="248"/>
      <c r="E332" s="248"/>
      <c r="F332" s="248"/>
      <c r="G332" s="249"/>
    </row>
    <row r="333" spans="1:7" ht="74.25" customHeight="1">
      <c r="A333" s="236" t="s">
        <v>608</v>
      </c>
      <c r="B333" s="237"/>
      <c r="C333" s="236" t="s">
        <v>47</v>
      </c>
      <c r="D333" s="250"/>
      <c r="E333" s="60" t="s">
        <v>609</v>
      </c>
      <c r="F333" s="236" t="s">
        <v>610</v>
      </c>
      <c r="G333" s="250"/>
    </row>
    <row r="334" spans="1:7" ht="119.25" customHeight="1">
      <c r="A334" s="232" t="s">
        <v>611</v>
      </c>
      <c r="B334" s="233"/>
      <c r="C334" s="232" t="s">
        <v>612</v>
      </c>
      <c r="D334" s="233"/>
      <c r="E334" s="77" t="s">
        <v>613</v>
      </c>
      <c r="F334" s="234" t="s">
        <v>212</v>
      </c>
      <c r="G334" s="235"/>
    </row>
    <row r="335" spans="1:7" ht="121.5" customHeight="1">
      <c r="A335" s="232" t="s">
        <v>611</v>
      </c>
      <c r="B335" s="233"/>
      <c r="C335" s="232" t="s">
        <v>612</v>
      </c>
      <c r="D335" s="233"/>
      <c r="E335" s="77" t="s">
        <v>614</v>
      </c>
      <c r="F335" s="234" t="s">
        <v>212</v>
      </c>
      <c r="G335" s="235"/>
    </row>
    <row r="336" spans="1:7" ht="43.5" customHeight="1">
      <c r="A336" s="175" t="s">
        <v>43</v>
      </c>
      <c r="B336" s="176"/>
      <c r="C336" s="176"/>
      <c r="D336" s="176"/>
      <c r="E336" s="176"/>
      <c r="F336" s="176"/>
      <c r="G336" s="177"/>
    </row>
    <row r="337" spans="1:7" ht="43.5" customHeight="1">
      <c r="A337" s="238" t="s">
        <v>615</v>
      </c>
      <c r="B337" s="239"/>
      <c r="C337" s="239"/>
      <c r="D337" s="239"/>
      <c r="E337" s="239"/>
      <c r="F337" s="239"/>
      <c r="G337" s="240"/>
    </row>
    <row r="338" spans="1:7" ht="40.5" customHeight="1">
      <c r="A338" s="241" t="s">
        <v>616</v>
      </c>
      <c r="B338" s="242"/>
      <c r="C338" s="242"/>
      <c r="D338" s="242"/>
      <c r="E338" s="242"/>
      <c r="F338" s="242"/>
      <c r="G338" s="243"/>
    </row>
    <row r="339" spans="1:7" ht="41.25" customHeight="1">
      <c r="A339" s="236" t="s">
        <v>617</v>
      </c>
      <c r="B339" s="237"/>
      <c r="C339" s="244" t="s">
        <v>618</v>
      </c>
      <c r="D339" s="245"/>
      <c r="E339" s="245"/>
      <c r="F339" s="245"/>
      <c r="G339" s="60" t="s">
        <v>619</v>
      </c>
    </row>
    <row r="340" spans="1:7" ht="29.25" customHeight="1">
      <c r="A340" s="217">
        <v>1</v>
      </c>
      <c r="B340" s="218"/>
      <c r="C340" s="229" t="s">
        <v>620</v>
      </c>
      <c r="D340" s="230"/>
      <c r="E340" s="230"/>
      <c r="F340" s="231"/>
      <c r="G340" s="130" t="s">
        <v>621</v>
      </c>
    </row>
    <row r="341" spans="1:7" ht="27" customHeight="1">
      <c r="A341" s="217">
        <v>1</v>
      </c>
      <c r="B341" s="218"/>
      <c r="C341" s="229" t="s">
        <v>622</v>
      </c>
      <c r="D341" s="230"/>
      <c r="E341" s="230"/>
      <c r="F341" s="231"/>
      <c r="G341" s="130" t="s">
        <v>621</v>
      </c>
    </row>
    <row r="342" spans="1:7" ht="24.75" customHeight="1">
      <c r="A342" s="217">
        <v>1</v>
      </c>
      <c r="B342" s="218"/>
      <c r="C342" s="229" t="s">
        <v>623</v>
      </c>
      <c r="D342" s="230"/>
      <c r="E342" s="230"/>
      <c r="F342" s="231"/>
      <c r="G342" s="130" t="s">
        <v>621</v>
      </c>
    </row>
    <row r="343" spans="1:7" ht="24" customHeight="1">
      <c r="A343" s="217">
        <v>1</v>
      </c>
      <c r="B343" s="218"/>
      <c r="C343" s="229" t="s">
        <v>624</v>
      </c>
      <c r="D343" s="230"/>
      <c r="E343" s="230"/>
      <c r="F343" s="231"/>
      <c r="G343" s="130" t="s">
        <v>621</v>
      </c>
    </row>
    <row r="344" spans="1:7" ht="27.75" customHeight="1">
      <c r="A344" s="217">
        <v>1</v>
      </c>
      <c r="B344" s="218"/>
      <c r="C344" s="229" t="s">
        <v>625</v>
      </c>
      <c r="D344" s="230"/>
      <c r="E344" s="230"/>
      <c r="F344" s="231"/>
      <c r="G344" s="130" t="s">
        <v>621</v>
      </c>
    </row>
    <row r="345" spans="1:7" ht="24.75" customHeight="1">
      <c r="A345" s="217">
        <v>1</v>
      </c>
      <c r="B345" s="218"/>
      <c r="C345" s="229" t="s">
        <v>626</v>
      </c>
      <c r="D345" s="230"/>
      <c r="E345" s="230"/>
      <c r="F345" s="231"/>
      <c r="G345" s="130" t="s">
        <v>621</v>
      </c>
    </row>
    <row r="346" spans="1:7" ht="40.5" customHeight="1">
      <c r="A346" s="217">
        <v>1</v>
      </c>
      <c r="B346" s="218"/>
      <c r="C346" s="229" t="s">
        <v>627</v>
      </c>
      <c r="D346" s="230"/>
      <c r="E346" s="230"/>
      <c r="F346" s="231"/>
      <c r="G346" s="130" t="s">
        <v>621</v>
      </c>
    </row>
    <row r="347" spans="1:7" ht="26.25" customHeight="1">
      <c r="A347" s="217">
        <v>1</v>
      </c>
      <c r="B347" s="218"/>
      <c r="C347" s="229" t="s">
        <v>628</v>
      </c>
      <c r="D347" s="230"/>
      <c r="E347" s="230"/>
      <c r="F347" s="231"/>
      <c r="G347" s="130" t="s">
        <v>621</v>
      </c>
    </row>
    <row r="348" spans="1:7" ht="26.25" customHeight="1">
      <c r="A348" s="217">
        <v>1</v>
      </c>
      <c r="B348" s="218"/>
      <c r="C348" s="229" t="s">
        <v>629</v>
      </c>
      <c r="D348" s="230"/>
      <c r="E348" s="230"/>
      <c r="F348" s="231"/>
      <c r="G348" s="130" t="s">
        <v>621</v>
      </c>
    </row>
    <row r="349" spans="1:7" ht="25.5" customHeight="1">
      <c r="A349" s="217">
        <v>7</v>
      </c>
      <c r="B349" s="218"/>
      <c r="C349" s="219" t="s">
        <v>630</v>
      </c>
      <c r="D349" s="220"/>
      <c r="E349" s="220"/>
      <c r="F349" s="221"/>
      <c r="G349" s="130" t="s">
        <v>621</v>
      </c>
    </row>
    <row r="350" spans="1:7" ht="31.5" customHeight="1">
      <c r="A350" s="222"/>
      <c r="B350" s="223"/>
      <c r="C350" s="210" t="s">
        <v>631</v>
      </c>
      <c r="D350" s="210"/>
      <c r="E350" s="224"/>
      <c r="F350" s="225"/>
      <c r="G350" s="226"/>
    </row>
    <row r="351" spans="1:7" ht="55.5" customHeight="1">
      <c r="A351" s="227" t="s">
        <v>632</v>
      </c>
      <c r="B351" s="228"/>
      <c r="C351" s="210" t="s">
        <v>633</v>
      </c>
      <c r="D351" s="210"/>
      <c r="E351" s="166" t="s">
        <v>634</v>
      </c>
      <c r="F351" s="211"/>
      <c r="G351" s="212"/>
    </row>
    <row r="352" spans="1:7" ht="208.5" customHeight="1">
      <c r="A352" s="227" t="s">
        <v>635</v>
      </c>
      <c r="B352" s="228"/>
      <c r="C352" s="210" t="s">
        <v>636</v>
      </c>
      <c r="D352" s="210"/>
      <c r="E352" s="166" t="s">
        <v>637</v>
      </c>
      <c r="F352" s="211"/>
      <c r="G352" s="212"/>
    </row>
    <row r="353" spans="1:7" ht="52.5" customHeight="1">
      <c r="A353" s="150" t="s">
        <v>638</v>
      </c>
      <c r="B353" s="152"/>
      <c r="C353" s="210" t="s">
        <v>639</v>
      </c>
      <c r="D353" s="210"/>
      <c r="E353" s="166" t="s">
        <v>640</v>
      </c>
      <c r="F353" s="211"/>
      <c r="G353" s="212"/>
    </row>
    <row r="354" spans="1:7" ht="54.75" customHeight="1">
      <c r="A354" s="208">
        <f>76+110+95</f>
        <v>281</v>
      </c>
      <c r="B354" s="209"/>
      <c r="C354" s="210" t="s">
        <v>641</v>
      </c>
      <c r="D354" s="210"/>
      <c r="E354" s="166" t="s">
        <v>642</v>
      </c>
      <c r="F354" s="211"/>
      <c r="G354" s="212"/>
    </row>
    <row r="355" spans="1:7" ht="57.75" customHeight="1">
      <c r="A355" s="208">
        <v>459</v>
      </c>
      <c r="B355" s="209"/>
      <c r="C355" s="210" t="s">
        <v>643</v>
      </c>
      <c r="D355" s="210"/>
      <c r="E355" s="166" t="s">
        <v>644</v>
      </c>
      <c r="F355" s="215"/>
      <c r="G355" s="216"/>
    </row>
    <row r="356" spans="1:7" ht="36.75" customHeight="1">
      <c r="A356" s="208">
        <v>93</v>
      </c>
      <c r="B356" s="209"/>
      <c r="C356" s="210" t="s">
        <v>645</v>
      </c>
      <c r="D356" s="210"/>
      <c r="E356" s="166" t="s">
        <v>646</v>
      </c>
      <c r="F356" s="211"/>
      <c r="G356" s="212"/>
    </row>
    <row r="357" spans="1:7" ht="54.75" customHeight="1">
      <c r="A357" s="208">
        <v>63</v>
      </c>
      <c r="B357" s="209"/>
      <c r="C357" s="210" t="s">
        <v>647</v>
      </c>
      <c r="D357" s="210"/>
      <c r="E357" s="153" t="s">
        <v>648</v>
      </c>
      <c r="F357" s="193"/>
      <c r="G357" s="193"/>
    </row>
    <row r="358" spans="1:7" ht="45.75" customHeight="1">
      <c r="A358" s="213" t="s">
        <v>649</v>
      </c>
      <c r="B358" s="214"/>
      <c r="C358" s="214"/>
      <c r="D358" s="214"/>
      <c r="E358" s="214"/>
      <c r="F358" s="214"/>
      <c r="G358" s="214"/>
    </row>
    <row r="359" spans="1:7" ht="90.75" customHeight="1">
      <c r="A359" s="17" t="s">
        <v>650</v>
      </c>
      <c r="B359" s="17" t="s">
        <v>651</v>
      </c>
      <c r="C359" s="186" t="s">
        <v>652</v>
      </c>
      <c r="D359" s="186"/>
      <c r="E359" s="17" t="s">
        <v>653</v>
      </c>
      <c r="F359" s="186" t="s">
        <v>654</v>
      </c>
      <c r="G359" s="186"/>
    </row>
    <row r="360" spans="1:7" ht="100.5" customHeight="1">
      <c r="A360" s="133" t="s">
        <v>655</v>
      </c>
      <c r="B360" s="134" t="s">
        <v>656</v>
      </c>
      <c r="C360" s="198" t="s">
        <v>657</v>
      </c>
      <c r="D360" s="199"/>
      <c r="E360" s="133" t="s">
        <v>658</v>
      </c>
      <c r="F360" s="200" t="s">
        <v>659</v>
      </c>
      <c r="G360" s="201"/>
    </row>
    <row r="361" spans="1:7" ht="32.25" customHeight="1">
      <c r="A361" s="175" t="s">
        <v>43</v>
      </c>
      <c r="B361" s="176"/>
      <c r="C361" s="176"/>
      <c r="D361" s="176"/>
      <c r="E361" s="176"/>
      <c r="F361" s="176"/>
      <c r="G361" s="177"/>
    </row>
    <row r="362" spans="1:7" ht="42" customHeight="1">
      <c r="A362" s="178" t="s">
        <v>15</v>
      </c>
      <c r="B362" s="202"/>
      <c r="C362" s="202"/>
      <c r="D362" s="202"/>
      <c r="E362" s="202"/>
      <c r="F362" s="202"/>
      <c r="G362" s="202"/>
    </row>
    <row r="363" spans="1:7" ht="45" customHeight="1">
      <c r="A363" s="203" t="s">
        <v>85</v>
      </c>
      <c r="B363" s="204"/>
      <c r="C363" s="204"/>
      <c r="D363" s="204"/>
      <c r="E363" s="204"/>
      <c r="F363" s="204"/>
      <c r="G363" s="204"/>
    </row>
    <row r="364" spans="1:7" ht="31.5">
      <c r="A364" s="17" t="s">
        <v>49</v>
      </c>
      <c r="B364" s="17" t="s">
        <v>50</v>
      </c>
      <c r="C364" s="186" t="s">
        <v>48</v>
      </c>
      <c r="D364" s="186"/>
      <c r="E364" s="17" t="s">
        <v>75</v>
      </c>
      <c r="F364" s="186" t="s">
        <v>106</v>
      </c>
      <c r="G364" s="186"/>
    </row>
    <row r="365" spans="1:7" ht="68.25" customHeight="1">
      <c r="A365" s="12"/>
      <c r="B365" s="11"/>
      <c r="C365" s="205" t="s">
        <v>730</v>
      </c>
      <c r="D365" s="206"/>
      <c r="E365" s="5"/>
      <c r="F365" s="207"/>
      <c r="G365" s="206"/>
    </row>
    <row r="366" spans="1:7" ht="36.75" customHeight="1">
      <c r="A366" s="175" t="s">
        <v>43</v>
      </c>
      <c r="B366" s="176"/>
      <c r="C366" s="176"/>
      <c r="D366" s="176"/>
      <c r="E366" s="176"/>
      <c r="F366" s="176"/>
      <c r="G366" s="177"/>
    </row>
    <row r="367" spans="1:7" ht="42.75" customHeight="1">
      <c r="A367" s="194" t="s">
        <v>51</v>
      </c>
      <c r="B367" s="195"/>
      <c r="C367" s="195"/>
      <c r="D367" s="195"/>
      <c r="E367" s="195"/>
      <c r="F367" s="195"/>
      <c r="G367" s="195"/>
    </row>
    <row r="368" spans="1:7" ht="39.75" customHeight="1">
      <c r="A368" s="196" t="s">
        <v>86</v>
      </c>
      <c r="B368" s="197"/>
      <c r="C368" s="197"/>
      <c r="D368" s="197"/>
      <c r="E368" s="197"/>
      <c r="F368" s="197"/>
      <c r="G368" s="197"/>
    </row>
    <row r="369" spans="1:7" ht="37.5" customHeight="1">
      <c r="A369" s="162" t="s">
        <v>52</v>
      </c>
      <c r="B369" s="162"/>
      <c r="C369" s="162"/>
      <c r="D369" s="162"/>
      <c r="E369" s="162"/>
      <c r="F369" s="162"/>
      <c r="G369" s="162"/>
    </row>
    <row r="370" spans="1:7" ht="36.75" customHeight="1">
      <c r="A370" s="6" t="s">
        <v>53</v>
      </c>
      <c r="B370" s="51" t="s">
        <v>76</v>
      </c>
      <c r="C370" s="192" t="s">
        <v>54</v>
      </c>
      <c r="D370" s="192"/>
      <c r="E370" s="192"/>
      <c r="F370" s="173" t="s">
        <v>55</v>
      </c>
      <c r="G370" s="173"/>
    </row>
    <row r="371" spans="1:7" ht="15" customHeight="1">
      <c r="A371" s="141" t="s">
        <v>660</v>
      </c>
      <c r="B371" s="142"/>
      <c r="C371" s="142"/>
      <c r="D371" s="142"/>
      <c r="E371" s="143"/>
      <c r="F371" s="144" t="s">
        <v>661</v>
      </c>
      <c r="G371" s="145"/>
    </row>
    <row r="372" spans="1:7" ht="15" customHeight="1">
      <c r="A372" s="16"/>
      <c r="B372" s="16"/>
      <c r="C372" s="16"/>
      <c r="D372" s="16"/>
      <c r="E372" s="16"/>
      <c r="F372" s="146"/>
      <c r="G372" s="147"/>
    </row>
    <row r="373" spans="1:7" ht="15.75">
      <c r="A373" s="16"/>
      <c r="B373" s="16"/>
      <c r="C373" s="16"/>
      <c r="D373" s="16"/>
      <c r="E373" s="16"/>
      <c r="F373" s="148"/>
      <c r="G373" s="149"/>
    </row>
    <row r="374" spans="1:7" ht="26.25" customHeight="1">
      <c r="A374" s="162" t="s">
        <v>90</v>
      </c>
      <c r="B374" s="162"/>
      <c r="C374" s="162"/>
      <c r="D374" s="162"/>
      <c r="E374" s="162"/>
      <c r="F374" s="162"/>
      <c r="G374" s="162"/>
    </row>
    <row r="375" spans="1:7" ht="31.5">
      <c r="A375" s="6" t="s">
        <v>53</v>
      </c>
      <c r="B375" s="51" t="s">
        <v>76</v>
      </c>
      <c r="C375" s="192" t="s">
        <v>56</v>
      </c>
      <c r="D375" s="192"/>
      <c r="E375" s="192"/>
      <c r="F375" s="173" t="s">
        <v>55</v>
      </c>
      <c r="G375" s="173"/>
    </row>
    <row r="376" spans="1:7" ht="72" customHeight="1">
      <c r="A376" s="15" t="s">
        <v>662</v>
      </c>
      <c r="B376" s="11">
        <v>45355</v>
      </c>
      <c r="C376" s="150" t="s">
        <v>663</v>
      </c>
      <c r="D376" s="151"/>
      <c r="E376" s="152"/>
      <c r="F376" s="153" t="s">
        <v>664</v>
      </c>
      <c r="G376" s="154"/>
    </row>
    <row r="377" spans="1:7" ht="33.75" customHeight="1">
      <c r="A377" s="162" t="s">
        <v>57</v>
      </c>
      <c r="B377" s="162"/>
      <c r="C377" s="162"/>
      <c r="D377" s="162"/>
      <c r="E377" s="162"/>
      <c r="F377" s="162"/>
      <c r="G377" s="162"/>
    </row>
    <row r="378" spans="1:7" ht="41.25" customHeight="1">
      <c r="A378" s="6" t="s">
        <v>53</v>
      </c>
      <c r="B378" s="51" t="s">
        <v>76</v>
      </c>
      <c r="C378" s="192" t="s">
        <v>56</v>
      </c>
      <c r="D378" s="192"/>
      <c r="E378" s="192"/>
      <c r="F378" s="173" t="s">
        <v>55</v>
      </c>
      <c r="G378" s="173"/>
    </row>
    <row r="379" spans="1:7" ht="27.75" customHeight="1">
      <c r="A379" s="155" t="s">
        <v>665</v>
      </c>
      <c r="B379" s="155"/>
      <c r="C379" s="155"/>
      <c r="D379" s="155"/>
      <c r="E379" s="155"/>
      <c r="F379" s="156"/>
      <c r="G379" s="156"/>
    </row>
    <row r="380" spans="1:7" ht="27" customHeight="1">
      <c r="A380" s="162" t="s">
        <v>58</v>
      </c>
      <c r="B380" s="162"/>
      <c r="C380" s="162"/>
      <c r="D380" s="162"/>
      <c r="E380" s="162"/>
      <c r="F380" s="162"/>
      <c r="G380" s="162"/>
    </row>
    <row r="381" spans="1:7" ht="31.5">
      <c r="A381" s="6" t="s">
        <v>53</v>
      </c>
      <c r="B381" s="51" t="s">
        <v>76</v>
      </c>
      <c r="C381" s="192" t="s">
        <v>54</v>
      </c>
      <c r="D381" s="192"/>
      <c r="E381" s="192"/>
      <c r="F381" s="173" t="s">
        <v>55</v>
      </c>
      <c r="G381" s="173"/>
    </row>
    <row r="382" spans="1:7" ht="24.75" customHeight="1">
      <c r="A382" s="157" t="s">
        <v>666</v>
      </c>
      <c r="B382" s="158"/>
      <c r="C382" s="158"/>
      <c r="D382" s="158"/>
      <c r="E382" s="159"/>
      <c r="F382" s="160"/>
      <c r="G382" s="161"/>
    </row>
    <row r="383" spans="1:7" ht="41.25" customHeight="1">
      <c r="A383" s="186" t="s">
        <v>667</v>
      </c>
      <c r="B383" s="162"/>
      <c r="C383" s="162"/>
      <c r="D383" s="162"/>
      <c r="E383" s="162"/>
      <c r="F383" s="162"/>
      <c r="G383" s="162"/>
    </row>
    <row r="384" spans="1:7" ht="31.5">
      <c r="A384" s="6" t="s">
        <v>53</v>
      </c>
      <c r="B384" s="51" t="s">
        <v>76</v>
      </c>
      <c r="C384" s="192" t="s">
        <v>56</v>
      </c>
      <c r="D384" s="192"/>
      <c r="E384" s="192"/>
      <c r="F384" s="173" t="s">
        <v>55</v>
      </c>
      <c r="G384" s="173"/>
    </row>
    <row r="385" spans="1:7" ht="54.75" customHeight="1">
      <c r="A385" s="78" t="s">
        <v>668</v>
      </c>
      <c r="B385" s="59">
        <v>45370</v>
      </c>
      <c r="C385" s="150" t="s">
        <v>669</v>
      </c>
      <c r="D385" s="151"/>
      <c r="E385" s="152"/>
      <c r="F385" s="153" t="s">
        <v>670</v>
      </c>
      <c r="G385" s="193"/>
    </row>
    <row r="386" spans="1:7" ht="26.25" customHeight="1">
      <c r="A386" s="162" t="s">
        <v>4</v>
      </c>
      <c r="B386" s="162"/>
      <c r="C386" s="162"/>
      <c r="D386" s="162"/>
      <c r="E386" s="162"/>
      <c r="F386" s="162"/>
      <c r="G386" s="162"/>
    </row>
    <row r="387" spans="1:7" ht="31.5">
      <c r="A387" s="6" t="s">
        <v>53</v>
      </c>
      <c r="B387" s="51" t="s">
        <v>76</v>
      </c>
      <c r="C387" s="192" t="s">
        <v>56</v>
      </c>
      <c r="D387" s="192"/>
      <c r="E387" s="192"/>
      <c r="F387" s="173" t="s">
        <v>55</v>
      </c>
      <c r="G387" s="173"/>
    </row>
    <row r="388" spans="1:7" ht="41.25" customHeight="1">
      <c r="A388" s="79" t="s">
        <v>671</v>
      </c>
      <c r="B388" s="59">
        <v>45707</v>
      </c>
      <c r="C388" s="163" t="s">
        <v>672</v>
      </c>
      <c r="D388" s="164"/>
      <c r="E388" s="165"/>
      <c r="F388" s="153" t="s">
        <v>673</v>
      </c>
      <c r="G388" s="193"/>
    </row>
    <row r="389" spans="1:7" ht="43.5" customHeight="1">
      <c r="A389" s="79" t="s">
        <v>674</v>
      </c>
      <c r="B389" s="59">
        <v>45716</v>
      </c>
      <c r="C389" s="163" t="s">
        <v>675</v>
      </c>
      <c r="D389" s="164"/>
      <c r="E389" s="165"/>
      <c r="F389" s="166" t="s">
        <v>676</v>
      </c>
      <c r="G389" s="167"/>
    </row>
    <row r="390" spans="1:7" ht="47.25" customHeight="1">
      <c r="A390" s="78" t="s">
        <v>677</v>
      </c>
      <c r="B390" s="11">
        <v>45741</v>
      </c>
      <c r="C390" s="150" t="s">
        <v>678</v>
      </c>
      <c r="D390" s="151"/>
      <c r="E390" s="152"/>
      <c r="F390" s="166" t="s">
        <v>679</v>
      </c>
      <c r="G390" s="167"/>
    </row>
    <row r="391" spans="1:7" ht="48" customHeight="1">
      <c r="A391" s="78" t="s">
        <v>680</v>
      </c>
      <c r="B391" s="11">
        <v>45741</v>
      </c>
      <c r="C391" s="150" t="s">
        <v>681</v>
      </c>
      <c r="D391" s="151"/>
      <c r="E391" s="152"/>
      <c r="F391" s="166" t="s">
        <v>682</v>
      </c>
      <c r="G391" s="167"/>
    </row>
    <row r="392" spans="1:7" ht="38.25" customHeight="1">
      <c r="A392" s="168" t="s">
        <v>77</v>
      </c>
      <c r="B392" s="169"/>
      <c r="C392" s="169"/>
      <c r="D392" s="169"/>
      <c r="E392" s="169"/>
      <c r="F392" s="169"/>
      <c r="G392" s="169"/>
    </row>
    <row r="393" spans="1:7" ht="31.5" customHeight="1">
      <c r="A393" s="51" t="s">
        <v>59</v>
      </c>
      <c r="B393" s="51" t="s">
        <v>76</v>
      </c>
      <c r="C393" s="170" t="s">
        <v>60</v>
      </c>
      <c r="D393" s="171"/>
      <c r="E393" s="172"/>
      <c r="F393" s="173" t="s">
        <v>78</v>
      </c>
      <c r="G393" s="173"/>
    </row>
    <row r="394" spans="1:7" ht="55.5" customHeight="1">
      <c r="A394" s="78" t="s">
        <v>683</v>
      </c>
      <c r="B394" s="59">
        <v>45720</v>
      </c>
      <c r="C394" s="187" t="s">
        <v>684</v>
      </c>
      <c r="D394" s="176"/>
      <c r="E394" s="177"/>
      <c r="F394" s="188" t="s">
        <v>685</v>
      </c>
      <c r="G394" s="189"/>
    </row>
    <row r="395" spans="1:7" ht="45" customHeight="1">
      <c r="A395" s="190" t="s">
        <v>87</v>
      </c>
      <c r="B395" s="191"/>
      <c r="C395" s="191"/>
      <c r="D395" s="191"/>
      <c r="E395" s="191"/>
      <c r="F395" s="191"/>
      <c r="G395" s="191"/>
    </row>
    <row r="396" spans="1:7" ht="44.25" customHeight="1">
      <c r="A396" s="162" t="s">
        <v>80</v>
      </c>
      <c r="B396" s="162"/>
      <c r="C396" s="162"/>
      <c r="D396" s="186" t="s">
        <v>79</v>
      </c>
      <c r="E396" s="162"/>
      <c r="F396" s="162"/>
      <c r="G396" s="162"/>
    </row>
    <row r="397" spans="1:7" ht="15.75">
      <c r="A397" s="156">
        <v>2019</v>
      </c>
      <c r="B397" s="156"/>
      <c r="C397" s="156"/>
      <c r="D397" s="183">
        <v>1.47</v>
      </c>
      <c r="E397" s="184"/>
      <c r="F397" s="184"/>
      <c r="G397" s="185"/>
    </row>
    <row r="398" spans="1:7" ht="16.5" customHeight="1">
      <c r="A398" s="156">
        <v>2020</v>
      </c>
      <c r="B398" s="156"/>
      <c r="C398" s="156"/>
      <c r="D398" s="183">
        <v>2.3199999999999998</v>
      </c>
      <c r="E398" s="184"/>
      <c r="F398" s="184"/>
      <c r="G398" s="185"/>
    </row>
    <row r="399" spans="1:7" ht="15.75" customHeight="1">
      <c r="A399" s="156">
        <v>2021</v>
      </c>
      <c r="B399" s="156"/>
      <c r="C399" s="156"/>
      <c r="D399" s="183">
        <v>2.34</v>
      </c>
      <c r="E399" s="184"/>
      <c r="F399" s="184"/>
      <c r="G399" s="185"/>
    </row>
    <row r="400" spans="1:7" ht="15.75">
      <c r="A400" s="156">
        <v>2022</v>
      </c>
      <c r="B400" s="156"/>
      <c r="C400" s="156"/>
      <c r="D400" s="180">
        <v>2.2200000000000002</v>
      </c>
      <c r="E400" s="181"/>
      <c r="F400" s="181"/>
      <c r="G400" s="182"/>
    </row>
    <row r="401" spans="1:8" ht="15.75">
      <c r="A401" s="156">
        <v>2023</v>
      </c>
      <c r="B401" s="156"/>
      <c r="C401" s="156"/>
      <c r="D401" s="183" t="s">
        <v>734</v>
      </c>
      <c r="E401" s="184"/>
      <c r="F401" s="184"/>
      <c r="G401" s="185"/>
    </row>
    <row r="402" spans="1:8" ht="15.75" customHeight="1">
      <c r="A402" s="156">
        <v>2024</v>
      </c>
      <c r="B402" s="156"/>
      <c r="C402" s="156"/>
      <c r="D402" s="174"/>
      <c r="E402" s="174"/>
      <c r="F402" s="174"/>
      <c r="G402" s="174"/>
    </row>
    <row r="403" spans="1:8" ht="35.25" customHeight="1">
      <c r="A403" s="175" t="s">
        <v>43</v>
      </c>
      <c r="B403" s="176"/>
      <c r="C403" s="176"/>
      <c r="D403" s="176"/>
      <c r="E403" s="176"/>
      <c r="F403" s="176"/>
      <c r="G403" s="177"/>
    </row>
    <row r="404" spans="1:8" ht="40.5" customHeight="1">
      <c r="A404" s="178" t="s">
        <v>61</v>
      </c>
      <c r="B404" s="179"/>
      <c r="C404" s="179"/>
      <c r="D404" s="179"/>
      <c r="E404" s="179"/>
      <c r="F404" s="179"/>
      <c r="G404" s="179"/>
    </row>
    <row r="405" spans="1:8" ht="51.75" customHeight="1">
      <c r="A405" s="137" t="s">
        <v>686</v>
      </c>
      <c r="B405" s="138"/>
      <c r="C405" s="138"/>
      <c r="D405" s="138"/>
      <c r="E405" s="138"/>
      <c r="F405" s="138"/>
      <c r="G405" s="139"/>
      <c r="H405" s="131"/>
    </row>
    <row r="406" spans="1:8" ht="53.25" customHeight="1">
      <c r="A406" s="137" t="s">
        <v>687</v>
      </c>
      <c r="B406" s="138"/>
      <c r="C406" s="138"/>
      <c r="D406" s="138"/>
      <c r="E406" s="138"/>
      <c r="F406" s="138"/>
      <c r="G406" s="139"/>
      <c r="H406" s="131"/>
    </row>
    <row r="407" spans="1:8" ht="42.75" customHeight="1">
      <c r="A407" s="137" t="s">
        <v>688</v>
      </c>
      <c r="B407" s="138"/>
      <c r="C407" s="138"/>
      <c r="D407" s="138"/>
      <c r="E407" s="138"/>
      <c r="F407" s="138"/>
      <c r="G407" s="139"/>
      <c r="H407" s="131"/>
    </row>
    <row r="408" spans="1:8" ht="45" customHeight="1">
      <c r="A408" s="140" t="s">
        <v>689</v>
      </c>
      <c r="B408" s="138"/>
      <c r="C408" s="138"/>
      <c r="D408" s="138"/>
      <c r="E408" s="138"/>
      <c r="F408" s="138"/>
      <c r="G408" s="139"/>
      <c r="H408" s="131"/>
    </row>
    <row r="409" spans="1:8" ht="171.75" customHeight="1">
      <c r="A409" s="371"/>
      <c r="B409" s="372"/>
      <c r="C409" s="372"/>
      <c r="D409" s="372"/>
      <c r="E409" s="372"/>
      <c r="F409" s="372"/>
      <c r="G409" s="373"/>
    </row>
    <row r="410" spans="1:8" ht="30" customHeight="1">
      <c r="A410" s="365" t="s">
        <v>731</v>
      </c>
      <c r="B410" s="366"/>
      <c r="C410" s="366"/>
      <c r="D410" s="366"/>
      <c r="E410" s="366"/>
      <c r="F410" s="366"/>
      <c r="G410" s="367"/>
    </row>
    <row r="411" spans="1:8" ht="30.75" customHeight="1">
      <c r="A411" s="365" t="s">
        <v>732</v>
      </c>
      <c r="B411" s="366"/>
      <c r="C411" s="366"/>
      <c r="D411" s="366"/>
      <c r="E411" s="366"/>
      <c r="F411" s="366"/>
      <c r="G411" s="367"/>
    </row>
    <row r="412" spans="1:8" ht="29.25" customHeight="1">
      <c r="A412" s="365" t="s">
        <v>733</v>
      </c>
      <c r="B412" s="366"/>
      <c r="C412" s="366"/>
      <c r="D412" s="366"/>
      <c r="E412" s="366"/>
      <c r="F412" s="366"/>
      <c r="G412" s="367"/>
    </row>
    <row r="413" spans="1:8" ht="23.25" customHeight="1">
      <c r="A413" s="365" t="s">
        <v>690</v>
      </c>
      <c r="B413" s="366"/>
      <c r="C413" s="366"/>
      <c r="D413" s="366"/>
      <c r="E413" s="366"/>
      <c r="F413" s="366"/>
      <c r="G413" s="367"/>
    </row>
    <row r="414" spans="1:8" ht="24.75" customHeight="1">
      <c r="A414" s="365" t="s">
        <v>691</v>
      </c>
      <c r="B414" s="366"/>
      <c r="C414" s="366"/>
      <c r="D414" s="366"/>
      <c r="E414" s="366"/>
      <c r="F414" s="366"/>
      <c r="G414" s="367"/>
    </row>
    <row r="415" spans="1:8" ht="25.5" customHeight="1">
      <c r="A415" s="365" t="s">
        <v>692</v>
      </c>
      <c r="B415" s="366"/>
      <c r="C415" s="366"/>
      <c r="D415" s="366"/>
      <c r="E415" s="366"/>
      <c r="F415" s="366"/>
      <c r="G415" s="367"/>
    </row>
    <row r="416" spans="1:8" ht="27" customHeight="1">
      <c r="A416" s="365" t="s">
        <v>693</v>
      </c>
      <c r="B416" s="366"/>
      <c r="C416" s="366"/>
      <c r="D416" s="366"/>
      <c r="E416" s="366"/>
      <c r="F416" s="366"/>
      <c r="G416" s="367"/>
    </row>
    <row r="417" spans="1:7" ht="15.75">
      <c r="A417" s="135"/>
      <c r="B417" s="135"/>
      <c r="C417" s="135"/>
      <c r="D417" s="135"/>
      <c r="E417" s="135"/>
      <c r="F417" s="135"/>
      <c r="G417" s="135"/>
    </row>
    <row r="418" spans="1:7" ht="15.75">
      <c r="A418" s="135"/>
      <c r="B418" s="135"/>
      <c r="C418" s="135"/>
      <c r="D418" s="135"/>
      <c r="E418" s="135"/>
      <c r="F418" s="135"/>
      <c r="G418" s="135"/>
    </row>
    <row r="419" spans="1:7" ht="15.75">
      <c r="A419" s="136"/>
      <c r="B419" s="136"/>
      <c r="C419" s="136"/>
      <c r="D419" s="136"/>
      <c r="E419" s="136"/>
      <c r="F419" s="136"/>
      <c r="G419" s="136"/>
    </row>
    <row r="420" spans="1:7">
      <c r="F420" s="383"/>
    </row>
    <row r="421" spans="1:7">
      <c r="F421" s="384" t="s">
        <v>735</v>
      </c>
    </row>
    <row r="422" spans="1:7">
      <c r="F422" s="384" t="s">
        <v>736</v>
      </c>
    </row>
    <row r="423" spans="1:7">
      <c r="F423" s="384"/>
    </row>
    <row r="424" spans="1:7">
      <c r="F424" s="383"/>
    </row>
  </sheetData>
  <mergeCells count="329">
    <mergeCell ref="A410:G410"/>
    <mergeCell ref="A411:G411"/>
    <mergeCell ref="A412:G412"/>
    <mergeCell ref="C328:D328"/>
    <mergeCell ref="E328:F328"/>
    <mergeCell ref="C329:D329"/>
    <mergeCell ref="E329:F329"/>
    <mergeCell ref="C66:D66"/>
    <mergeCell ref="A191:G191"/>
    <mergeCell ref="G180:G185"/>
    <mergeCell ref="G175:G178"/>
    <mergeCell ref="G170:G173"/>
    <mergeCell ref="G158:G168"/>
    <mergeCell ref="G187:G190"/>
    <mergeCell ref="A192:G192"/>
    <mergeCell ref="A193:B193"/>
    <mergeCell ref="A302:G302"/>
    <mergeCell ref="A303:G303"/>
    <mergeCell ref="A304:G304"/>
    <mergeCell ref="C305:D305"/>
    <mergeCell ref="E305:F305"/>
    <mergeCell ref="C306:D306"/>
    <mergeCell ref="E306:F306"/>
    <mergeCell ref="A65:G65"/>
    <mergeCell ref="A64:G64"/>
    <mergeCell ref="A413:G413"/>
    <mergeCell ref="A414:G414"/>
    <mergeCell ref="A415:G415"/>
    <mergeCell ref="A416:G416"/>
    <mergeCell ref="C327:D327"/>
    <mergeCell ref="E327:F327"/>
    <mergeCell ref="A141:A142"/>
    <mergeCell ref="A144:A146"/>
    <mergeCell ref="A147:G147"/>
    <mergeCell ref="A134:A135"/>
    <mergeCell ref="B134:B135"/>
    <mergeCell ref="A96:A98"/>
    <mergeCell ref="B96:B98"/>
    <mergeCell ref="C96:C98"/>
    <mergeCell ref="D96:D98"/>
    <mergeCell ref="C69:D69"/>
    <mergeCell ref="E68:F68"/>
    <mergeCell ref="C68:D68"/>
    <mergeCell ref="E67:F67"/>
    <mergeCell ref="C67:D67"/>
    <mergeCell ref="E66:F66"/>
    <mergeCell ref="A409:G409"/>
    <mergeCell ref="A1:G2"/>
    <mergeCell ref="A73:A74"/>
    <mergeCell ref="B73:B74"/>
    <mergeCell ref="A87:A88"/>
    <mergeCell ref="D87:D88"/>
    <mergeCell ref="B61:D61"/>
    <mergeCell ref="A71:G71"/>
    <mergeCell ref="A70:G70"/>
    <mergeCell ref="E63:G63"/>
    <mergeCell ref="B63:D63"/>
    <mergeCell ref="E62:G62"/>
    <mergeCell ref="B62:D62"/>
    <mergeCell ref="E61:G61"/>
    <mergeCell ref="B48:C48"/>
    <mergeCell ref="B47:C47"/>
    <mergeCell ref="E60:G60"/>
    <mergeCell ref="B60:D60"/>
    <mergeCell ref="A59:G59"/>
    <mergeCell ref="A58:G58"/>
    <mergeCell ref="E69:F69"/>
    <mergeCell ref="F35:G35"/>
    <mergeCell ref="B36:C36"/>
    <mergeCell ref="D36:E36"/>
    <mergeCell ref="A43:G43"/>
    <mergeCell ref="A53:G53"/>
    <mergeCell ref="B54:D54"/>
    <mergeCell ref="E54:G54"/>
    <mergeCell ref="B55:D55"/>
    <mergeCell ref="E55:G55"/>
    <mergeCell ref="B56:D56"/>
    <mergeCell ref="E56:G56"/>
    <mergeCell ref="B57:D57"/>
    <mergeCell ref="E57:G57"/>
    <mergeCell ref="A44:G44"/>
    <mergeCell ref="A45:G45"/>
    <mergeCell ref="A37:D37"/>
    <mergeCell ref="E37:G37"/>
    <mergeCell ref="A38:D38"/>
    <mergeCell ref="E38:G38"/>
    <mergeCell ref="A39:D39"/>
    <mergeCell ref="E39:G39"/>
    <mergeCell ref="A40:D40"/>
    <mergeCell ref="E40:G40"/>
    <mergeCell ref="A41:G41"/>
    <mergeCell ref="F25:G25"/>
    <mergeCell ref="F26:G26"/>
    <mergeCell ref="F27:G27"/>
    <mergeCell ref="F28:G28"/>
    <mergeCell ref="B29:C29"/>
    <mergeCell ref="D29:E29"/>
    <mergeCell ref="F29:G29"/>
    <mergeCell ref="B30:C30"/>
    <mergeCell ref="D30:E30"/>
    <mergeCell ref="F30:G30"/>
    <mergeCell ref="D27:E27"/>
    <mergeCell ref="B25:C25"/>
    <mergeCell ref="B26:C26"/>
    <mergeCell ref="B27:C27"/>
    <mergeCell ref="D25:E25"/>
    <mergeCell ref="D26:E26"/>
    <mergeCell ref="B28:C28"/>
    <mergeCell ref="D28:E28"/>
    <mergeCell ref="A3:G4"/>
    <mergeCell ref="A5:G5"/>
    <mergeCell ref="A8:G8"/>
    <mergeCell ref="A9:G14"/>
    <mergeCell ref="A15:G15"/>
    <mergeCell ref="A16:G21"/>
    <mergeCell ref="A22:G22"/>
    <mergeCell ref="A23:G23"/>
    <mergeCell ref="F24:G24"/>
    <mergeCell ref="B24:C24"/>
    <mergeCell ref="D24:E24"/>
    <mergeCell ref="A6:B6"/>
    <mergeCell ref="C6:G6"/>
    <mergeCell ref="A7:B7"/>
    <mergeCell ref="C7:G7"/>
    <mergeCell ref="B34:C34"/>
    <mergeCell ref="D34:E34"/>
    <mergeCell ref="F34:G34"/>
    <mergeCell ref="A52:G52"/>
    <mergeCell ref="B31:C31"/>
    <mergeCell ref="D31:E31"/>
    <mergeCell ref="F31:G31"/>
    <mergeCell ref="B32:C32"/>
    <mergeCell ref="D32:E32"/>
    <mergeCell ref="F32:G32"/>
    <mergeCell ref="B33:C33"/>
    <mergeCell ref="D33:E33"/>
    <mergeCell ref="F33:G33"/>
    <mergeCell ref="E47:F47"/>
    <mergeCell ref="E48:F48"/>
    <mergeCell ref="E49:F49"/>
    <mergeCell ref="E50:F50"/>
    <mergeCell ref="E51:F51"/>
    <mergeCell ref="F36:G36"/>
    <mergeCell ref="B35:C35"/>
    <mergeCell ref="D35:E35"/>
    <mergeCell ref="B46:C46"/>
    <mergeCell ref="E46:F46"/>
    <mergeCell ref="A42:G42"/>
    <mergeCell ref="C307:D307"/>
    <mergeCell ref="E307:F307"/>
    <mergeCell ref="C308:D308"/>
    <mergeCell ref="E308:F308"/>
    <mergeCell ref="C309:D309"/>
    <mergeCell ref="E309:F309"/>
    <mergeCell ref="C310:D310"/>
    <mergeCell ref="E310:F310"/>
    <mergeCell ref="C311:D311"/>
    <mergeCell ref="E311:F311"/>
    <mergeCell ref="C312:D312"/>
    <mergeCell ref="E312:F312"/>
    <mergeCell ref="C313:D313"/>
    <mergeCell ref="E313:F313"/>
    <mergeCell ref="C314:D314"/>
    <mergeCell ref="E314:F314"/>
    <mergeCell ref="C315:D315"/>
    <mergeCell ref="E315:F315"/>
    <mergeCell ref="C316:D316"/>
    <mergeCell ref="E316:F316"/>
    <mergeCell ref="C317:D317"/>
    <mergeCell ref="E317:F317"/>
    <mergeCell ref="C318:D318"/>
    <mergeCell ref="E318:F318"/>
    <mergeCell ref="C319:D319"/>
    <mergeCell ref="E319:F319"/>
    <mergeCell ref="C320:D320"/>
    <mergeCell ref="E320:F320"/>
    <mergeCell ref="C321:D321"/>
    <mergeCell ref="E321:F321"/>
    <mergeCell ref="C322:D322"/>
    <mergeCell ref="E322:F322"/>
    <mergeCell ref="C323:D323"/>
    <mergeCell ref="E323:F323"/>
    <mergeCell ref="A324:A325"/>
    <mergeCell ref="C324:D324"/>
    <mergeCell ref="E324:F324"/>
    <mergeCell ref="C325:D325"/>
    <mergeCell ref="E325:F325"/>
    <mergeCell ref="C326:D326"/>
    <mergeCell ref="E326:F326"/>
    <mergeCell ref="A332:G332"/>
    <mergeCell ref="A333:B333"/>
    <mergeCell ref="C333:D333"/>
    <mergeCell ref="F333:G333"/>
    <mergeCell ref="C330:D330"/>
    <mergeCell ref="E330:F330"/>
    <mergeCell ref="C331:D331"/>
    <mergeCell ref="E331:F331"/>
    <mergeCell ref="A334:B334"/>
    <mergeCell ref="C334:D334"/>
    <mergeCell ref="F334:G334"/>
    <mergeCell ref="A335:B335"/>
    <mergeCell ref="C335:D335"/>
    <mergeCell ref="F335:G335"/>
    <mergeCell ref="A339:B339"/>
    <mergeCell ref="A337:G337"/>
    <mergeCell ref="A338:G338"/>
    <mergeCell ref="C339:F339"/>
    <mergeCell ref="A340:B340"/>
    <mergeCell ref="C340:F340"/>
    <mergeCell ref="A341:B341"/>
    <mergeCell ref="C341:F341"/>
    <mergeCell ref="A336:G336"/>
    <mergeCell ref="A342:B342"/>
    <mergeCell ref="C342:F342"/>
    <mergeCell ref="A343:B343"/>
    <mergeCell ref="C343:F343"/>
    <mergeCell ref="A344:B344"/>
    <mergeCell ref="C344:F344"/>
    <mergeCell ref="A345:B345"/>
    <mergeCell ref="C345:F345"/>
    <mergeCell ref="A346:B346"/>
    <mergeCell ref="C346:F346"/>
    <mergeCell ref="A347:B347"/>
    <mergeCell ref="C347:F347"/>
    <mergeCell ref="A348:B348"/>
    <mergeCell ref="C348:F348"/>
    <mergeCell ref="A349:B349"/>
    <mergeCell ref="C349:F349"/>
    <mergeCell ref="A350:B350"/>
    <mergeCell ref="C350:D350"/>
    <mergeCell ref="E350:G350"/>
    <mergeCell ref="A352:B352"/>
    <mergeCell ref="A351:B351"/>
    <mergeCell ref="C351:D351"/>
    <mergeCell ref="E351:G351"/>
    <mergeCell ref="C352:D352"/>
    <mergeCell ref="E352:G352"/>
    <mergeCell ref="A353:B353"/>
    <mergeCell ref="C353:D353"/>
    <mergeCell ref="E353:G353"/>
    <mergeCell ref="A354:B354"/>
    <mergeCell ref="C354:D354"/>
    <mergeCell ref="E354:G354"/>
    <mergeCell ref="A355:B355"/>
    <mergeCell ref="C355:D355"/>
    <mergeCell ref="E355:G355"/>
    <mergeCell ref="A356:B356"/>
    <mergeCell ref="C356:D356"/>
    <mergeCell ref="E356:G356"/>
    <mergeCell ref="A357:B357"/>
    <mergeCell ref="C357:D357"/>
    <mergeCell ref="E357:G357"/>
    <mergeCell ref="A358:G358"/>
    <mergeCell ref="C359:D359"/>
    <mergeCell ref="F359:G359"/>
    <mergeCell ref="C360:D360"/>
    <mergeCell ref="F360:G360"/>
    <mergeCell ref="A361:G361"/>
    <mergeCell ref="A362:G362"/>
    <mergeCell ref="A363:G363"/>
    <mergeCell ref="C364:D364"/>
    <mergeCell ref="F364:G364"/>
    <mergeCell ref="C365:D365"/>
    <mergeCell ref="F365:G365"/>
    <mergeCell ref="A366:G366"/>
    <mergeCell ref="A367:G367"/>
    <mergeCell ref="A368:G368"/>
    <mergeCell ref="A369:G369"/>
    <mergeCell ref="C370:E370"/>
    <mergeCell ref="F370:G370"/>
    <mergeCell ref="A380:G380"/>
    <mergeCell ref="C381:E381"/>
    <mergeCell ref="F381:G381"/>
    <mergeCell ref="A383:G383"/>
    <mergeCell ref="C384:E384"/>
    <mergeCell ref="F384:G384"/>
    <mergeCell ref="C385:E385"/>
    <mergeCell ref="F385:G385"/>
    <mergeCell ref="A374:G374"/>
    <mergeCell ref="C375:E375"/>
    <mergeCell ref="F375:G375"/>
    <mergeCell ref="A377:G377"/>
    <mergeCell ref="C378:E378"/>
    <mergeCell ref="F378:G378"/>
    <mergeCell ref="C394:E394"/>
    <mergeCell ref="F394:G394"/>
    <mergeCell ref="A395:G395"/>
    <mergeCell ref="C387:E387"/>
    <mergeCell ref="F387:G387"/>
    <mergeCell ref="C388:E388"/>
    <mergeCell ref="F388:G388"/>
    <mergeCell ref="C391:E391"/>
    <mergeCell ref="F391:G391"/>
    <mergeCell ref="A400:C400"/>
    <mergeCell ref="D400:G400"/>
    <mergeCell ref="A401:C401"/>
    <mergeCell ref="D401:G401"/>
    <mergeCell ref="A396:C396"/>
    <mergeCell ref="D396:G396"/>
    <mergeCell ref="A397:C397"/>
    <mergeCell ref="D397:G397"/>
    <mergeCell ref="A398:C398"/>
    <mergeCell ref="D398:G398"/>
    <mergeCell ref="A399:C399"/>
    <mergeCell ref="D399:G399"/>
    <mergeCell ref="A407:G407"/>
    <mergeCell ref="A408:G408"/>
    <mergeCell ref="A371:E371"/>
    <mergeCell ref="F371:G373"/>
    <mergeCell ref="C376:E376"/>
    <mergeCell ref="F376:G376"/>
    <mergeCell ref="A379:E379"/>
    <mergeCell ref="F379:G379"/>
    <mergeCell ref="A382:E382"/>
    <mergeCell ref="F382:G382"/>
    <mergeCell ref="A386:G386"/>
    <mergeCell ref="C389:E389"/>
    <mergeCell ref="F389:G389"/>
    <mergeCell ref="C390:E390"/>
    <mergeCell ref="F390:G390"/>
    <mergeCell ref="A392:G392"/>
    <mergeCell ref="C393:E393"/>
    <mergeCell ref="F393:G393"/>
    <mergeCell ref="A402:C402"/>
    <mergeCell ref="D402:G402"/>
    <mergeCell ref="A403:G403"/>
    <mergeCell ref="A404:G404"/>
    <mergeCell ref="A405:G405"/>
    <mergeCell ref="A406:G406"/>
  </mergeCells>
  <phoneticPr fontId="6" type="noConversion"/>
  <hyperlinks>
    <hyperlink ref="G47" r:id="rId1" xr:uid="{5A2C4261-8990-49AF-BAF6-D875CA067436}"/>
    <hyperlink ref="G73" r:id="rId2" xr:uid="{37BED704-62EA-497E-854A-E282E89154AA}"/>
    <hyperlink ref="G74" r:id="rId3" xr:uid="{21089E69-0BF0-43EA-B0B6-80EB2DCE83F4}"/>
    <hyperlink ref="G77" r:id="rId4" display="https://drive.google.com/drive/u/0/folders/1IQSwK7d1ucTe4Ql5VX0R__7RmYyGUyX3" xr:uid="{54695E12-E431-4555-BBA7-9240B44E7783}"/>
    <hyperlink ref="G78" r:id="rId5" display="https://drive.google.com/drive/u/0/folders/1Rhzcb8JGdPGq5QDKUCf0Cc3mqhBK0Fso" xr:uid="{F3525316-BCA0-4E9C-95F8-CD4734D36FB5}"/>
    <hyperlink ref="G79" r:id="rId6" display="https://drive.google.com/drive/u/0/folders/1QxzqY_mLcaGPKJ35NytOnTcqEqPScF2t" xr:uid="{319A7194-C996-4301-97E9-8D32C2383508}"/>
    <hyperlink ref="G80" r:id="rId7" xr:uid="{84E29B77-383D-492C-9596-64BB360AABD6}"/>
    <hyperlink ref="G83" r:id="rId8" display="https://drive.google.com/drive/u/0/folders/1FZJRVFQ22VDrcsvmzM5-RQ75DvKKyriy" xr:uid="{64C51046-651C-41E3-8D45-843F355AC2A1}"/>
    <hyperlink ref="G84" r:id="rId9" display="https://drive.google.com/drive/u/0/folders/1Kutjv_7CIH5US1oHpmIsSjTKgk1pnwQV" xr:uid="{928E0135-2108-4B4B-80BF-30DCAAD1C15F}"/>
    <hyperlink ref="G76" r:id="rId10" xr:uid="{B285CFAE-0421-49C4-9946-F20ABAE6E9BE}"/>
    <hyperlink ref="G87" r:id="rId11" xr:uid="{9349CADA-67C7-4C92-AF6C-C22009AD5F0B}"/>
    <hyperlink ref="G88" r:id="rId12" xr:uid="{3CEFE53B-4CA4-48F7-BEC8-F634AAFD4C13}"/>
    <hyperlink ref="G95" r:id="rId13" xr:uid="{2CA4F240-D364-40C0-A5F5-403F4F6211BC}"/>
    <hyperlink ref="G89" r:id="rId14" xr:uid="{8899C88F-7CF6-4537-8309-1E4355935BD8}"/>
    <hyperlink ref="G90" r:id="rId15" xr:uid="{3D44A604-C926-4B0A-AA2A-C04AE96D27D9}"/>
    <hyperlink ref="G91" r:id="rId16" xr:uid="{C71C5E2B-5364-4BFF-A6BB-91A9181E4189}"/>
    <hyperlink ref="G92" r:id="rId17" xr:uid="{45613E5B-AD6C-4909-8E91-CB34558E1A7C}"/>
    <hyperlink ref="G93" r:id="rId18" xr:uid="{118A7070-4E47-4FE6-87DA-7B83A60C38CD}"/>
    <hyperlink ref="G94" r:id="rId19" xr:uid="{2CE85B32-30E6-44E1-8591-83DB82B51B17}"/>
    <hyperlink ref="G99" r:id="rId20" xr:uid="{0E52EEE6-F951-410B-B595-FA3EEA2028F3}"/>
    <hyperlink ref="G101" r:id="rId21" xr:uid="{6E80DB70-4654-4BF7-AF80-7730ACD85E85}"/>
    <hyperlink ref="G100" r:id="rId22" xr:uid="{E67C725E-8898-482B-AEB4-075BCB98B111}"/>
    <hyperlink ref="G103" r:id="rId23" display="https://micpy.sharepoint.com/sites/RESPOSITORIOVIRTUALMIPYMES/INFORMES%20DE%20TRABAJO/Forms/AllItems.aspx?id=%2Fsites%2FRESPOSITORIOVIRTUALMIPYMES%2FINFORMES%20DE%20TRABAJO%2FMIPYMES%20Y%20EMPRENDEDORES%20ASISTIDOS%2F2025%2FEVIDENCIAS%20DE%20INFORMES%2FDGFR&amp;viewid=6d17a97d%2Df502%2D406c%2Db3e5%2D1594dce65fbe" xr:uid="{98A0ADDA-1B7B-4F50-8744-2E4594575E52}"/>
    <hyperlink ref="G105" r:id="rId24" xr:uid="{73207CAE-AE1B-4B6F-9121-F13E9DB9ACED}"/>
    <hyperlink ref="G107" r:id="rId25" display="../../../../:b:/s/DireccinGeneraldeFinanciacineInversin/EcyfQMSV6kFPpYSemhIlbPoBrenqyYiAiTwnbyCgHpURpg?e=NVcXmC" xr:uid="{56B1954A-2F10-4C06-AA38-85F59D2A83C8}"/>
    <hyperlink ref="G106" r:id="rId26" xr:uid="{1AE8E0A3-7F11-4E68-BB21-609612BAC45F}"/>
    <hyperlink ref="G108" r:id="rId27" display="../../../../:b:/s/DireccinGeneraldeFinanciacineInversin/EVmHPykermtFs2ibS--HTAcB07KvFxqj3H8CVOZhOoweag?e=LOGweV" xr:uid="{509913B8-6D05-4031-BDBC-23786ECC8F96}"/>
    <hyperlink ref="G110" r:id="rId28" display="Evidencias Fotográficas PCM-PFAM 2023.docx" xr:uid="{8994BE4C-D2AE-4463-99EE-54F60BBD5A57}"/>
    <hyperlink ref="G111" r:id="rId29" xr:uid="{179E6875-B37E-45E7-89AC-5EBEA6A20152}"/>
    <hyperlink ref="G114" r:id="rId30" xr:uid="{DA97B400-4C24-4D4D-B676-F8FFBCD4FF5C}"/>
    <hyperlink ref="G117" r:id="rId31" xr:uid="{30CCDB90-4EE6-496C-B1C0-80CABFF3D7EE}"/>
    <hyperlink ref="G116" r:id="rId32" xr:uid="{4FC91B4A-8D2B-4F48-AD19-0D22E9937362}"/>
    <hyperlink ref="G115" r:id="rId33" xr:uid="{8F9C74C4-71CA-41BA-B540-C1208F2F1041}"/>
    <hyperlink ref="G119" r:id="rId34" display="Red PyEmprende" xr:uid="{960DAA8D-07AF-4A03-B4B0-746897F84CBE}"/>
    <hyperlink ref="G120" r:id="rId35" xr:uid="{7B8EB9C0-29EC-43D3-B34F-9D169E5D6100}"/>
    <hyperlink ref="G118" r:id="rId36" xr:uid="{649712C7-8DEF-4B0D-8B2B-E8DBA4FC6EB8}"/>
    <hyperlink ref="G122" r:id="rId37" xr:uid="{925B2931-83B7-48E1-9F94-B76B3136DBA5}"/>
    <hyperlink ref="G124" r:id="rId38" xr:uid="{A75E1E7E-C7A9-4E40-8B62-BFEEF5502A4D}"/>
    <hyperlink ref="G125" r:id="rId39" xr:uid="{AB69074B-241F-41CA-A392-7956C5AB1DC7}"/>
    <hyperlink ref="G126" r:id="rId40" xr:uid="{F86B92B9-60D9-4C71-A4CB-CE82FF392872}"/>
    <hyperlink ref="G128" r:id="rId41" xr:uid="{98E50BD5-6724-4111-94B4-1ACE043622F1}"/>
    <hyperlink ref="G127" r:id="rId42" xr:uid="{634F3DED-0FE3-47C9-9A4E-B0DCEDD52D18}"/>
    <hyperlink ref="G129" r:id="rId43" xr:uid="{C493C91A-3D25-47AD-977B-F82BFFDD191F}"/>
    <hyperlink ref="G130" r:id="rId44" xr:uid="{A36CE2E4-C5B9-471D-90FB-4F0954987481}"/>
    <hyperlink ref="G131" r:id="rId45" xr:uid="{C581DF98-785F-4C3F-821E-67208377609B}"/>
    <hyperlink ref="G132" r:id="rId46" xr:uid="{1FEB37E3-9D99-4DE0-A3C5-87C7C56EA4A6}"/>
    <hyperlink ref="G133" r:id="rId47" xr:uid="{778B8550-5896-46B5-A196-8FA07D7BC5CD}"/>
    <hyperlink ref="G134" r:id="rId48" xr:uid="{824C91D9-F7FF-4BCA-B964-B82012206D30}"/>
    <hyperlink ref="G135" r:id="rId49" xr:uid="{78BEA77D-EF2F-4691-829A-056B14446C44}"/>
    <hyperlink ref="E55:G55" r:id="rId50" display="https://www.mic.gov.py/wp-content/uploads/2025/02/sueldos_202501-Ene.pdf" xr:uid="{A311E693-2DCE-4AFA-BC0C-59B23AB7FEEE}"/>
    <hyperlink ref="E56:G56" r:id="rId51" display="https://www.mic.gov.py/wp-content/uploads/2025/04/sueldos_202502-Feb.pdf" xr:uid="{38981FD8-B5BF-4ADF-AAFA-C7FF44451B1A}"/>
    <hyperlink ref="G49" r:id="rId52" display="https://www.mic.gov.py/anexo-estadistico-mic/" xr:uid="{1BEA5E94-82EF-4AA9-80AF-1BAF31711A9D}"/>
    <hyperlink ref="G50" r:id="rId53" display="https://micpy-my.sharepoint.com/:f:/g/personal/bianca_balbuena_mic_gov_py/EseI5-JqVTdKvGHrlG_oIVUBXysM2l_GhqC-gixeHL9V3A?e=vFj6tY" xr:uid="{F64392EF-F765-4319-A6E6-5F41485BA016}"/>
    <hyperlink ref="E61" r:id="rId54" xr:uid="{48901DF6-DDB9-4753-AA49-7428CA094C0F}"/>
    <hyperlink ref="E62" r:id="rId55" xr:uid="{8B51E503-B564-4570-AB5A-A5E552ECBDF1}"/>
    <hyperlink ref="E63" r:id="rId56" xr:uid="{3FE25475-87FF-4D58-9D3A-647127C3DD84}"/>
    <hyperlink ref="G143" r:id="rId57" display="https://www.mic.gov.py/estadisticas-maquila/" xr:uid="{CC297075-53C8-4EB7-91AB-3AECAB5AE961}"/>
    <hyperlink ref="G145" r:id="rId58" display="https://www.mic.gov.py/anexo-estadistico-mic/" xr:uid="{FC376B74-1DA0-4E96-83E3-0F8C7CDB4550}"/>
    <hyperlink ref="G146" r:id="rId59" display="https://www.mic.gov.py/anexo-estadistico-mic/" xr:uid="{76ED95D2-BC65-4A28-AC66-E31C6069D2A5}"/>
    <hyperlink ref="G136" r:id="rId60" display="https://micpy-my.sharepoint.com/:f:/g/personal/bianca_balbuena_mic_gov_py/EseI5-JqVTdKvGHrlG_oIVUBXysM2l_GhqC-gixeHL9V3A?e=vFj6tY" xr:uid="{38518EDB-0068-46C5-9844-F4D439090543}"/>
    <hyperlink ref="G144" r:id="rId61" display="https://micpy-my.sharepoint.com/:f:/g/personal/bianca_balbuena_mic_gov_py/EpBlW8jMZ5tNteDSlxsb9KYBbCDN0nJC7KGDA2lWZAfHYg?e=bq6cLy" xr:uid="{496BBF83-A278-4611-A448-C59BFF36AFE3}"/>
    <hyperlink ref="G140" r:id="rId62" display="https://www.mic.gov.py/estadisticas-60-90/" xr:uid="{9B378CAE-1E52-47EF-B2B1-A0B07CD2C127}"/>
    <hyperlink ref="G137" r:id="rId63" display="https://micpy-my.sharepoint.com/:f:/g/personal/bianca_balbuena_mic_gov_py/EihEd9bFal9EjmqeNMZgYiUBqekEIskJez0bfedJGJDaMA?e=mj5afU" xr:uid="{834FC11C-0D90-48BE-94E7-E72681B2DEA1}"/>
    <hyperlink ref="G138" r:id="rId64" display="https://www.mic.gov.py/materia-prima-estadisticas/" xr:uid="{43A8E83E-68CA-41B4-965C-B7BFE63100C3}"/>
    <hyperlink ref="G186" r:id="rId65" location="compras_convenio" xr:uid="{00000000-0004-0000-0000-000004000000}"/>
    <hyperlink ref="G179" r:id="rId66" location="compras_convenio" xr:uid="{00000000-0004-0000-0000-000005000000}"/>
    <hyperlink ref="G174" r:id="rId67" location="compras_convenio" xr:uid="{00000000-0004-0000-0000-000006000000}"/>
    <hyperlink ref="G169" r:id="rId68" location="compras_convenio" xr:uid="{00000000-0004-0000-0000-000007000000}"/>
    <hyperlink ref="G180" r:id="rId69" location="compras_convenio" xr:uid="{00000000-0004-0000-0000-000008000000}"/>
    <hyperlink ref="G175" r:id="rId70" location="compras_convenio" xr:uid="{00000000-0004-0000-0000-000009000000}"/>
    <hyperlink ref="G170" r:id="rId71" location="compras_convenio" xr:uid="{00000000-0004-0000-0000-00000A000000}"/>
    <hyperlink ref="G158" r:id="rId72" location="compras_convenio" xr:uid="{00000000-0004-0000-0000-00000B000000}"/>
    <hyperlink ref="G187" r:id="rId73" location="compras_convenio" xr:uid="{00000000-0004-0000-0000-00000C000000}"/>
    <hyperlink ref="G293" r:id="rId74" xr:uid="{7ACB27D4-5FA4-4709-94B5-BC49504B3BB8}"/>
    <hyperlink ref="G194:G292" r:id="rId75" display="https://drive.google.com/file/d/1xAyXRzMjCZ9gM5J_BhyP-0rGJJ3EOjjj/view?usp=sharing" xr:uid="{431B312D-0301-4FBA-9592-076E58348025}"/>
    <hyperlink ref="G306" r:id="rId76" display="https://micpy-my.sharepoint.com/:b:/g/personal/bianca_balbuena_mic_gov_py/ETuVXpzRfZpJqPu4snkBLi4BnZLOhbmK5Cl5IARNtB_o2A?e=WFxgwm" xr:uid="{80FC769D-8682-45BC-8C43-F56922244CE6}"/>
    <hyperlink ref="G307:G308" r:id="rId77" display="https://micpy-my.sharepoint.com/:b:/g/personal/bianca_balbuena_mic_gov_py/ETuVXpzRfZpJqPu4snkBLi4BnZLOhbmK5Cl5IARNtB_o2A?e=WFxgwm" xr:uid="{B488DCA1-5CCE-454F-BC00-8628938382B2}"/>
    <hyperlink ref="G309" r:id="rId78" display="https://twitter.com/REDIEXParaguay_x000a__x000a__x000a__x000a__x000a__x000a__x000a__x000a_" xr:uid="{84386C48-BE02-4E73-8697-9CDD3D6BFA90}"/>
    <hyperlink ref="G311" r:id="rId79" display="https://www.linkedin.com/company/rediexpy/ _x000a__x000a__x000a__x000a__x000a__x000a__x000a_" xr:uid="{580D2354-62B5-4CC2-87AA-EB70BE0BC032}"/>
    <hyperlink ref="G310" r:id="rId80" xr:uid="{B1301F1C-2875-41C8-9EF8-BE7BA71C1B22}"/>
    <hyperlink ref="G312" r:id="rId81" xr:uid="{42213176-90E9-4487-8ACA-0C8A1BF17AFF}"/>
    <hyperlink ref="G314" r:id="rId82" xr:uid="{0D4FB37A-A5E9-42D6-82D5-6308FE7126A1}"/>
    <hyperlink ref="G318" r:id="rId83" xr:uid="{6C842970-E482-4C42-9388-384B0BADCF38}"/>
    <hyperlink ref="G313" r:id="rId84" xr:uid="{D673D854-5F94-46D7-A5E9-265B98A84D4F}"/>
    <hyperlink ref="C324" r:id="rId85" display="info@rediex.gov.py" xr:uid="{1790B0F1-D52C-4DF4-B6A8-3D8AA4C653BC}"/>
    <hyperlink ref="C326" r:id="rId86" display="info@rediex.gov.py" xr:uid="{231D768B-3B92-451A-823F-EF428E55D50F}"/>
    <hyperlink ref="C325" r:id="rId87" xr:uid="{50EBC38F-E1F8-4922-B223-58238BB72025}"/>
    <hyperlink ref="G320" r:id="rId88" xr:uid="{9D5CF314-38AC-46BE-933A-8D15C527F48D}"/>
    <hyperlink ref="G321" r:id="rId89" xr:uid="{3FD0E807-0E74-43AB-A91B-308C49E70A17}"/>
    <hyperlink ref="G322" r:id="rId90" xr:uid="{A31F388C-1C46-4B0D-9D45-DFC894175712}"/>
    <hyperlink ref="G323" r:id="rId91" xr:uid="{999D4DD6-5252-455B-8751-AA235DBD4136}"/>
    <hyperlink ref="G326" r:id="rId92" xr:uid="{E579B140-1719-4E89-9186-7D13FF34BE7B}"/>
    <hyperlink ref="G319" r:id="rId93" xr:uid="{99A54FC0-AAE8-426B-A368-51D091FB5EC0}"/>
    <hyperlink ref="F334" r:id="rId94" xr:uid="{50601D5C-67B4-4061-9269-04D690C23A92}"/>
    <hyperlink ref="F335" r:id="rId95" xr:uid="{8FFCE78D-11D6-4F83-8C1E-5B0671AFF9F1}"/>
    <hyperlink ref="G340" r:id="rId96" display="https://micpy-my.sharepoint.com/:x:/g/personal/bianca_balbuena_mic_gov_py/EfoDyQb8zU5MkMDTrlOOEd0BKAsU0OabFhCgd6HLQIo52g?e=aa5Eet" xr:uid="{74D4AC0B-8463-49E5-A9FA-74644BAE8462}"/>
    <hyperlink ref="G342" r:id="rId97" display="https://micpy-my.sharepoint.com/:x:/g/personal/bianca_balbuena_mic_gov_py/EfoDyQb8zU5MkMDTrlOOEd0BKAsU0OabFhCgd6HLQIo52g?e=aa5Eet" xr:uid="{121F3A3C-1F77-4A8D-A40F-05AC9E2FA262}"/>
    <hyperlink ref="G341" r:id="rId98" display="https://micpy-my.sharepoint.com/:x:/g/personal/bianca_balbuena_mic_gov_py/EfoDyQb8zU5MkMDTrlOOEd0BKAsU0OabFhCgd6HLQIo52g?e=aa5Eet" xr:uid="{CDBFDDC6-4E16-4757-AEC1-23C9C5CD20A2}"/>
    <hyperlink ref="G343:G349" r:id="rId99" display="https://micpy-my.sharepoint.com/:x:/g/personal/bianca_balbuena_mic_gov_py/EfoDyQb8zU5MkMDTrlOOEd0BKAsU0OabFhCgd6HLQIo52g?e=aa5Eet" xr:uid="{4349204B-9F6F-459E-B138-FAFC57E9F8B7}"/>
    <hyperlink ref="E351" r:id="rId100" xr:uid="{9ADF6CA8-3C06-4115-870D-FA25097B3607}"/>
    <hyperlink ref="E352" r:id="rId101" xr:uid="{CF9FFDB8-006A-4FF9-971B-196BAA259BE2}"/>
    <hyperlink ref="E353" r:id="rId102" xr:uid="{FA033C55-32AE-4BD8-A1E3-B8B1C5E348D4}"/>
    <hyperlink ref="E354" r:id="rId103" xr:uid="{32EA62B5-A6DE-4FD5-9467-C03D16DBE524}"/>
    <hyperlink ref="E355" r:id="rId104" xr:uid="{6838DA62-D380-4882-84B6-98870472D7D8}"/>
    <hyperlink ref="E356" r:id="rId105" xr:uid="{74A3A2CB-F5E4-42E8-A542-E1988EB9D213}"/>
    <hyperlink ref="E357" r:id="rId106" xr:uid="{AEF94BA3-862C-418C-A650-BF3CC79F38C9}"/>
    <hyperlink ref="F360" r:id="rId107" xr:uid="{1B4B0487-A4CF-48E7-8474-459B74ECCC86}"/>
    <hyperlink ref="F376" r:id="rId108" xr:uid="{D06E290B-ECF2-4142-8F4F-53882D2F6F9A}"/>
    <hyperlink ref="F385" r:id="rId109" xr:uid="{0E21410F-B977-4DE9-AA45-D6B85034AA04}"/>
    <hyperlink ref="F388" r:id="rId110" xr:uid="{693898B5-16FB-4891-9E55-B2A581EE4A2E}"/>
    <hyperlink ref="F389" r:id="rId111" xr:uid="{F6F6FAB1-EB73-4467-8333-2019522798DE}"/>
    <hyperlink ref="F390" r:id="rId112" xr:uid="{5178A27B-4FCA-4C5B-AAFB-C73A036F529D}"/>
    <hyperlink ref="F391" r:id="rId113" xr:uid="{E94C4F3C-FA58-48BE-89E3-80C2CAC03305}"/>
    <hyperlink ref="F394" r:id="rId114" xr:uid="{9C7B1A5C-F0D1-4128-BA89-04834BC289B0}"/>
    <hyperlink ref="F371" r:id="rId115" xr:uid="{9EC6A3AE-8F42-403C-9000-2286377D0080}"/>
    <hyperlink ref="G329" r:id="rId116" display="https://www.mic.gov.py/_x000a__x000a__x000a__x000a__x000a__x000a__x000a__x000a_" xr:uid="{5AA8B02E-85B1-43D5-9824-826B42D0D137}"/>
    <hyperlink ref="C329" r:id="rId117" display="https://www.mic.gov.py/   Botonera de acceso directo al Portal de Denuncias Anticorrupción desde la página de inicio del Ministerio de Industria y Comercio. " xr:uid="{B386A8D3-6540-4FD2-B547-175A85B54409}"/>
    <hyperlink ref="G328" r:id="rId118" display="https://denuncias.contraloria.gov.py/ _x000a__x000a__x000a__x000a__x000a__x000a__x000a__x000a_" xr:uid="{7B06D935-B5D3-4719-B8AC-F5238077B4D0}"/>
    <hyperlink ref="C328" r:id="rId119" display="https://denuncias.gov.py/portal-publico" xr:uid="{88AE6624-44A7-413F-85B0-C6B11C169896}"/>
    <hyperlink ref="G330" r:id="rId120" display="https://www.mic.gov.py/unidad-de-transparencia-y-la-anticorrupcion/_x000a__x000a__x000a__x000a__x000a__x000a__x000a__x000a_" xr:uid="{0E8C9073-0F28-4C0C-A191-BC9196594512}"/>
    <hyperlink ref="C330" r:id="rId121" display="https://www.mic.gov.py/   Botonera de acceso directo al Portal de Denuncias Anticorrupción desde la página de inicio del Ministerio de Industria y Comercio. " xr:uid="{EAE6D2F0-FA09-4E04-9EB2-738ABF7CDB6C}"/>
    <hyperlink ref="C331" r:id="rId122" display="https://www.mic.gov.py/   Botonera de acceso directo al Portal de Denuncias Anticorrupción desde la página de inicio del Ministerio de Industria y Comercio. " xr:uid="{A1632AA6-151A-46B7-B97F-5199993449D8}"/>
    <hyperlink ref="C329:D329" r:id="rId123" display="Botón de acceso directo al Portal Nacional de Denuncias Ciudadanas desde la página de inicio del Ministerio de Industria y Comercio  " xr:uid="{10847B07-9940-4248-BBBF-C0BBC9F87BA0}"/>
    <hyperlink ref="C330:D330" r:id="rId124" display="Botón de acceso directo al Portal Nacional de Denuncias Ciudadanas desde el apartado UTA - MIC   " xr:uid="{9B242071-CCAB-4C8E-8D27-6F7B38EDE196}"/>
    <hyperlink ref="C328:D328" r:id="rId125" display="Acceso al Portal Nacional de Denuncias Ciudadanas        " xr:uid="{E532CAAC-8FF9-4279-992B-49FA7218ED79}"/>
    <hyperlink ref="C327" r:id="rId126" display="info@rediex.gov.py" xr:uid="{6A067D7F-513E-4679-889F-2851491D68E5}"/>
    <hyperlink ref="E327:F327" r:id="rId127" display="Unidad de Transparencia y Anticorrupción - UTA" xr:uid="{168ED980-3578-4D5D-9B03-495C4BAA9F01}"/>
    <hyperlink ref="C331:D331" r:id="rId128" display="Botón de acceso directo a la Encuesta de satisfacción al ciudadano desde la página de inicio del Ministerio de Industria y Comercio.     " xr:uid="{B38238E6-457C-42EB-A370-9C28A063AFA8}"/>
    <hyperlink ref="A43" r:id="rId129" xr:uid="{BCE9B450-586B-4DC9-8252-51FBB7C72830}"/>
    <hyperlink ref="A45" r:id="rId130" xr:uid="{B2B42DF3-4FA8-4A0F-B17F-80A0A09C6A78}"/>
    <hyperlink ref="A416" r:id="rId131" xr:uid="{4CF04ACE-AED1-430F-889F-0D86956F422C}"/>
    <hyperlink ref="A415" r:id="rId132" xr:uid="{71A1C386-0FB6-4625-A393-6178F22B93B9}"/>
    <hyperlink ref="A414" r:id="rId133" xr:uid="{C6F7FA57-41DE-4BB0-8CC5-3AB00711EEC5}"/>
    <hyperlink ref="A413" r:id="rId134" xr:uid="{69BF4125-82BB-47DD-B6BA-4DC20A5A4F9B}"/>
    <hyperlink ref="A23" r:id="rId135" xr:uid="{F706CCAC-5EF7-42D3-8F06-BD8350CC0F88}"/>
    <hyperlink ref="A410" r:id="rId136" xr:uid="{570F3D3D-73E3-49F3-BBDE-391C95B7F9E6}"/>
    <hyperlink ref="A411" r:id="rId137" xr:uid="{502D0D45-6EB4-4930-8A50-578115C783CF}"/>
    <hyperlink ref="A412" r:id="rId138" xr:uid="{8E502995-3761-40C4-866A-EC240407DEBD}"/>
  </hyperlinks>
  <printOptions horizontalCentered="1"/>
  <pageMargins left="0.23622047244094491" right="0.23622047244094491" top="0.74803149606299213" bottom="0.19685039370078741" header="0.31496062992125984" footer="0.31496062992125984"/>
  <pageSetup paperSize="9" scale="64" fitToHeight="0" orientation="landscape" r:id="rId139"/>
  <drawing r:id="rId14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RCC-MIC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Monica Rossana Moreno Rolon</cp:lastModifiedBy>
  <cp:lastPrinted>2024-06-28T13:22:47Z</cp:lastPrinted>
  <dcterms:created xsi:type="dcterms:W3CDTF">2020-06-23T19:35:00Z</dcterms:created>
  <dcterms:modified xsi:type="dcterms:W3CDTF">2025-04-15T14:58:42Z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