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8324"/>
  <workbookPr/>
  <mc:AlternateContent xmlns:mc="http://schemas.openxmlformats.org/markup-compatibility/2006">
    <mc:Choice Requires="x15">
      <x15ac:absPath xmlns:x15ac="http://schemas.microsoft.com/office/spreadsheetml/2010/11/ac" url="E:\RCC FINAL 2024\"/>
    </mc:Choice>
  </mc:AlternateContent>
  <xr:revisionPtr revIDLastSave="0" documentId="13_ncr:1_{7801AEB5-E2EB-42C7-A6CB-28C67C07760A}" xr6:coauthVersionLast="47" xr6:coauthVersionMax="47" xr10:uidLastSave="{00000000-0000-0000-0000-000000000000}"/>
  <bookViews>
    <workbookView xWindow="-120" yWindow="-120" windowWidth="20730" windowHeight="11160" xr2:uid="{00000000-000D-0000-FFFF-FFFF00000000}"/>
  </bookViews>
  <sheets>
    <sheet name="MATRIZ RCC_MIC 24" sheetId="1" r:id="rId1"/>
  </sheets>
  <externalReferences>
    <externalReference r:id="rId2"/>
  </externalReferenc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E104" i="1" l="1"/>
  <c r="E105" i="1"/>
  <c r="E106" i="1"/>
  <c r="E107" i="1"/>
  <c r="E108" i="1"/>
  <c r="E109" i="1"/>
  <c r="E110" i="1"/>
  <c r="E111" i="1"/>
  <c r="E112" i="1"/>
  <c r="E113" i="1"/>
  <c r="E119" i="1"/>
  <c r="E120" i="1"/>
  <c r="E121" i="1"/>
  <c r="E122" i="1"/>
  <c r="E123" i="1"/>
  <c r="E124" i="1"/>
  <c r="E126" i="1"/>
  <c r="E127" i="1"/>
  <c r="E139" i="1"/>
  <c r="E140" i="1"/>
  <c r="E141" i="1"/>
  <c r="F142" i="1"/>
  <c r="E142" i="1" s="1"/>
  <c r="E143" i="1"/>
  <c r="E144" i="1"/>
  <c r="E145" i="1"/>
  <c r="E146" i="1"/>
  <c r="E147" i="1"/>
  <c r="E148" i="1"/>
  <c r="E149" i="1"/>
  <c r="E168" i="1"/>
  <c r="E169" i="1"/>
  <c r="D299" i="1"/>
  <c r="E299" i="1"/>
  <c r="F300" i="1"/>
  <c r="F301" i="1"/>
  <c r="F302" i="1"/>
  <c r="F303" i="1"/>
  <c r="F304" i="1"/>
  <c r="F305" i="1"/>
  <c r="F306" i="1"/>
  <c r="F307" i="1"/>
  <c r="F308" i="1"/>
  <c r="F309" i="1"/>
  <c r="F310" i="1"/>
  <c r="F311" i="1"/>
  <c r="F312" i="1"/>
  <c r="F313" i="1"/>
  <c r="F314" i="1"/>
  <c r="D315" i="1"/>
  <c r="E315" i="1"/>
  <c r="F316" i="1"/>
  <c r="F317" i="1"/>
  <c r="F318" i="1"/>
  <c r="F319" i="1"/>
  <c r="F320" i="1"/>
  <c r="F321" i="1"/>
  <c r="F322" i="1"/>
  <c r="F323" i="1"/>
  <c r="F324" i="1"/>
  <c r="F325" i="1"/>
  <c r="F326" i="1"/>
  <c r="F327" i="1"/>
  <c r="F328" i="1"/>
  <c r="F329" i="1"/>
  <c r="F330" i="1"/>
  <c r="F331" i="1"/>
  <c r="F332" i="1"/>
  <c r="F333" i="1"/>
  <c r="F334" i="1"/>
  <c r="F335" i="1"/>
  <c r="F336" i="1"/>
  <c r="F337" i="1"/>
  <c r="F338" i="1"/>
  <c r="F339" i="1"/>
  <c r="F340" i="1"/>
  <c r="F341" i="1"/>
  <c r="F342" i="1"/>
  <c r="F343" i="1"/>
  <c r="F344" i="1"/>
  <c r="F345" i="1"/>
  <c r="F346" i="1"/>
  <c r="F347" i="1"/>
  <c r="F348" i="1"/>
  <c r="D349" i="1"/>
  <c r="E349" i="1"/>
  <c r="F350" i="1"/>
  <c r="F351" i="1"/>
  <c r="F352" i="1"/>
  <c r="F353" i="1"/>
  <c r="F354" i="1"/>
  <c r="F355" i="1"/>
  <c r="F356" i="1"/>
  <c r="F357" i="1"/>
  <c r="F358" i="1"/>
  <c r="F359" i="1"/>
  <c r="F360" i="1"/>
  <c r="F361" i="1"/>
  <c r="F362" i="1"/>
  <c r="F363" i="1"/>
  <c r="F364" i="1"/>
  <c r="F365" i="1"/>
  <c r="F366" i="1"/>
  <c r="F367" i="1"/>
  <c r="F368" i="1"/>
  <c r="F369" i="1"/>
  <c r="F370" i="1"/>
  <c r="F371" i="1"/>
  <c r="F372" i="1"/>
  <c r="F373" i="1"/>
  <c r="F374" i="1"/>
  <c r="F375" i="1"/>
  <c r="F376" i="1"/>
  <c r="F377" i="1"/>
  <c r="F378" i="1"/>
  <c r="D379" i="1"/>
  <c r="E379" i="1"/>
  <c r="F380" i="1"/>
  <c r="F381" i="1"/>
  <c r="F382" i="1"/>
  <c r="F383" i="1"/>
  <c r="F384" i="1"/>
  <c r="F385" i="1"/>
  <c r="F386" i="1"/>
  <c r="F387" i="1"/>
  <c r="F388" i="1"/>
  <c r="D389" i="1"/>
  <c r="E389" i="1"/>
  <c r="F390" i="1"/>
  <c r="F391" i="1"/>
  <c r="F392" i="1"/>
  <c r="F393" i="1"/>
  <c r="F394" i="1"/>
  <c r="F395" i="1"/>
  <c r="F396" i="1"/>
  <c r="F397" i="1"/>
  <c r="F398" i="1"/>
  <c r="F399" i="1"/>
  <c r="F400" i="1"/>
  <c r="D401" i="1"/>
  <c r="E401" i="1"/>
  <c r="F402" i="1"/>
  <c r="F403" i="1"/>
  <c r="D404" i="1" l="1"/>
  <c r="E404" i="1"/>
  <c r="F389" i="1"/>
  <c r="F315" i="1"/>
  <c r="F299" i="1"/>
  <c r="F401" i="1"/>
  <c r="F349" i="1"/>
  <c r="F379" i="1"/>
  <c r="F404" i="1" l="1"/>
</calcChain>
</file>

<file path=xl/sharedStrings.xml><?xml version="1.0" encoding="utf-8"?>
<sst xmlns="http://schemas.openxmlformats.org/spreadsheetml/2006/main" count="1752" uniqueCount="1189">
  <si>
    <t>1°</t>
  </si>
  <si>
    <t>2°</t>
  </si>
  <si>
    <t>3°</t>
  </si>
  <si>
    <t>4°</t>
  </si>
  <si>
    <t> </t>
  </si>
  <si>
    <t>Qué es la institución (en lenguaje sencillo, menos de 100 palabras)</t>
  </si>
  <si>
    <t>La Secretaria Nacional Anticorrupción, identificada con las siglas (SENAC), se constituye en la instancia rectora, normativa y estratégica en el diseño, ejecución, implementación, monitoreo y evaluación de las políticas públicas del Gobierno Nacional en materia de anticorrupción, integridad y transparencia.
Es un organismo técnico y de gestión especializada de la Presidencia de la República, con personería jurídica de derecho público y plena capacidad de obrar de conformidad al Decreto Nº 1.843/19, a los reglamentos y a otras normas legislativas y/o administrativas que se dicten, para la dirección, supervisión, coordinación, ejecución y evaluación de los programas, proyectos, planes y actividades del ámbito de su competencia.</t>
  </si>
  <si>
    <t>https://www.mic.gov.py/wp-content/uploads/2024/04/F_244.2024_-Actualiza-Comite-RCC_MIC.pdf</t>
  </si>
  <si>
    <t>https://www.mic.gov.py/wp-content/uploads/2024/04/F_Resolucion-266.2024-Plan-RCC-Cronograma-2024.pdf</t>
  </si>
  <si>
    <t>Subsecretaría de Estado de Industria</t>
  </si>
  <si>
    <t xml:space="preserve">	Atención a Empresas Nacionales y Extranjeras para la promoción de exportaciones paraguayas y la atracción de inversiones, conforme al Plan Operativo Institucional vigente. . REDIEX</t>
  </si>
  <si>
    <t xml:space="preserve">Diseño e inicio de la Implementación de un Sistema de Trazabilidad de Productos. La justificación responde a identificar, cuantificar y cualificar los productos comercializados en el mercado nacional, desde su producción o su ingreso al país (importados), pasando por el almacenamiento, la distribución, hasta la comercialización al consumidor final, a través de un mecanismo que garantice la trazabilidad de los mismos, en un marco de libre competencia. </t>
  </si>
  <si>
    <t xml:space="preserve">Mejorar la economía nacional a través de la aprobación de proyectos bajo del Régimen de Maquila y de la Ley 60/90, aumentando la inversión extranjera directa como también la inversión de capital local. </t>
  </si>
  <si>
    <t>Emitir Certificados de Producto y Empleo Nacional y con ello lograr incentivar a una mayor participación de las industrias paraguayas en el mercado nacional.</t>
  </si>
  <si>
    <t>ODS 8 Promover el crecimiento económico sostenido, inclusivo y sostenible, el empleo pleno y productivo y el trabajo decente para todos</t>
  </si>
  <si>
    <t>ODS 8 Promover el crecimiento económico sostenido, inclusivo y sostenible, el empleo pleno y productivo y el trabajo decente para todos.. Subsecretaria de Comercio y Servicios</t>
  </si>
  <si>
    <t>ODS 8. Promover el crecimiento económico sostenido, inclusivo y sostenible, el empleo pleno y productivo y el trabajo decente para todos. Subsecretaria de Industria</t>
  </si>
  <si>
    <t xml:space="preserve"> ODS 8. Promover el crecimiento económico sostenido, inclusivo y sostenible, el empleo pleno y productivo y el trabajo decente para todos. Subsecretaria de Industria</t>
  </si>
  <si>
    <t>Viceministerio de MIPYMES</t>
  </si>
  <si>
    <t>Red de Inversiones y Exportaciones - REDIEX</t>
  </si>
  <si>
    <t xml:space="preserve">Subsecretaría de Estado de Comercio y Servicios </t>
  </si>
  <si>
    <t>Dirección General de Gabinete del Ministro</t>
  </si>
  <si>
    <t>Dirección General de Gabinete Técnico</t>
  </si>
  <si>
    <t xml:space="preserve">Dirección General de Asuntos Legales </t>
  </si>
  <si>
    <t>Dirección General de Auditoría Interna</t>
  </si>
  <si>
    <t>Secretaría General</t>
  </si>
  <si>
    <t>Dirección General de Administración y Finanzas</t>
  </si>
  <si>
    <t>Unidad de Transparencia y Anticorrupción</t>
  </si>
  <si>
    <t>Gustavo Giménez</t>
  </si>
  <si>
    <t>Rodrigo Maluff</t>
  </si>
  <si>
    <t>Luis Elias</t>
  </si>
  <si>
    <t>Marcela Leguizamón</t>
  </si>
  <si>
    <t>Mónica Chilavert</t>
  </si>
  <si>
    <t>María Lucila Delgado</t>
  </si>
  <si>
    <t>Gabriela Cobelo</t>
  </si>
  <si>
    <t>Natalia Palacios</t>
  </si>
  <si>
    <t>Mónica Moreno</t>
  </si>
  <si>
    <t>Viceministro</t>
  </si>
  <si>
    <t>Director General</t>
  </si>
  <si>
    <t>Directora General</t>
  </si>
  <si>
    <t>Coordinadora General Interina</t>
  </si>
  <si>
    <r>
      <t xml:space="preserve">1- PRESENTACIÓN  </t>
    </r>
    <r>
      <rPr>
        <b/>
        <u/>
        <sz val="14"/>
        <color rgb="FF7030A0"/>
        <rFont val="Garamond"/>
        <family val="1"/>
      </rPr>
      <t xml:space="preserve"> KUAAUKAPY</t>
    </r>
  </si>
  <si>
    <r>
      <t>Periodo del informe:</t>
    </r>
    <r>
      <rPr>
        <b/>
        <sz val="14"/>
        <color rgb="FF7030A0"/>
        <rFont val="Garamond"/>
        <family val="1"/>
      </rPr>
      <t xml:space="preserve"> Marandu Arapa'ũ</t>
    </r>
  </si>
  <si>
    <r>
      <t xml:space="preserve">Nro. </t>
    </r>
    <r>
      <rPr>
        <b/>
        <sz val="12"/>
        <color rgb="FF7030A0"/>
        <rFont val="Garamond"/>
        <family val="1"/>
      </rPr>
      <t>Ppy.</t>
    </r>
  </si>
  <si>
    <r>
      <t xml:space="preserve">Responsable - </t>
    </r>
    <r>
      <rPr>
        <b/>
        <sz val="12"/>
        <color rgb="FFFF0000"/>
        <rFont val="Garamond"/>
        <family val="1"/>
      </rPr>
      <t xml:space="preserve"> </t>
    </r>
    <r>
      <rPr>
        <b/>
        <sz val="12"/>
        <color rgb="FF7030A0"/>
        <rFont val="Garamond"/>
        <family val="1"/>
      </rPr>
      <t>Moakãhára réra</t>
    </r>
  </si>
  <si>
    <r>
      <t>Total Hombres :</t>
    </r>
    <r>
      <rPr>
        <b/>
        <sz val="12"/>
        <color rgb="FF00B050"/>
        <rFont val="Garamond"/>
        <family val="1"/>
      </rPr>
      <t xml:space="preserve"> </t>
    </r>
    <r>
      <rPr>
        <b/>
        <sz val="12"/>
        <color rgb="FF7030A0"/>
        <rFont val="Garamond"/>
        <family val="1"/>
      </rPr>
      <t>Kuimba'e retakue</t>
    </r>
  </si>
  <si>
    <r>
      <t>Total Mujeres:</t>
    </r>
    <r>
      <rPr>
        <b/>
        <sz val="12"/>
        <color rgb="FF00B050"/>
        <rFont val="Garamond"/>
        <family val="1"/>
      </rPr>
      <t xml:space="preserve"> </t>
    </r>
    <r>
      <rPr>
        <b/>
        <sz val="12"/>
        <color rgb="FF7030A0"/>
        <rFont val="Garamond"/>
        <family val="1"/>
      </rPr>
      <t>Kuña retakue</t>
    </r>
  </si>
  <si>
    <r>
      <t>Total nivel directivo o rango superior</t>
    </r>
    <r>
      <rPr>
        <b/>
        <sz val="12"/>
        <rFont val="Garamond"/>
        <family val="1"/>
      </rPr>
      <t>:</t>
    </r>
    <r>
      <rPr>
        <b/>
        <sz val="12"/>
        <color rgb="FF00B050"/>
        <rFont val="Garamond"/>
        <family val="1"/>
      </rPr>
      <t xml:space="preserve"> </t>
    </r>
    <r>
      <rPr>
        <b/>
        <sz val="12"/>
        <color rgb="FF7030A0"/>
        <rFont val="Garamond"/>
        <family val="1"/>
      </rPr>
      <t>Mburuvichakuéra retakue</t>
    </r>
  </si>
  <si>
    <r>
      <t xml:space="preserve">4 </t>
    </r>
    <r>
      <rPr>
        <sz val="12"/>
        <color rgb="FF7030A0"/>
        <rFont val="Garamond"/>
        <family val="1"/>
      </rPr>
      <t>irundy</t>
    </r>
  </si>
  <si>
    <r>
      <t xml:space="preserve">Vinculación - </t>
    </r>
    <r>
      <rPr>
        <b/>
        <sz val="12"/>
        <color rgb="FF7030A0"/>
        <rFont val="Garamond"/>
        <family val="1"/>
      </rPr>
      <t>Mbojoaju</t>
    </r>
    <r>
      <rPr>
        <b/>
        <sz val="12"/>
        <color rgb="FF00B050"/>
        <rFont val="Garamond"/>
        <family val="1"/>
      </rPr>
      <t xml:space="preserve"> </t>
    </r>
    <r>
      <rPr>
        <b/>
        <sz val="12"/>
        <color theme="1"/>
        <rFont val="Garamond"/>
        <family val="1"/>
      </rPr>
      <t>POI, PEI, PND, PNI, ODS.</t>
    </r>
  </si>
  <si>
    <r>
      <t xml:space="preserve">Justificaciones - </t>
    </r>
    <r>
      <rPr>
        <b/>
        <sz val="12"/>
        <color rgb="FF7030A0"/>
        <rFont val="Garamond"/>
        <family val="1"/>
      </rPr>
      <t>Myesakã</t>
    </r>
  </si>
  <si>
    <r>
      <t xml:space="preserve">Evidencia - </t>
    </r>
    <r>
      <rPr>
        <b/>
        <sz val="12"/>
        <color rgb="FF00B050"/>
        <rFont val="Garamond"/>
        <family val="1"/>
      </rPr>
      <t xml:space="preserve"> </t>
    </r>
    <r>
      <rPr>
        <b/>
        <sz val="12"/>
        <color rgb="FF7030A0"/>
        <rFont val="Garamond"/>
        <family val="1"/>
      </rPr>
      <t>Techaukapy</t>
    </r>
  </si>
  <si>
    <r>
      <t xml:space="preserve">(Describir aquí los motivos de la selección temática y exponer si existió participación ciudadana en el proceso. Vincular la selección con el POI, PEI,PNI, PND2030 y ODS) 
</t>
    </r>
    <r>
      <rPr>
        <sz val="12"/>
        <color rgb="FF7030A0"/>
        <rFont val="Garamond"/>
        <family val="1"/>
      </rPr>
      <t>(Ehai ko'ápe mba'érepa eiporavo upe ñe'ẽ</t>
    </r>
    <r>
      <rPr>
        <sz val="12.1"/>
        <color rgb="FF7030A0"/>
        <rFont val="Garamond"/>
        <family val="1"/>
      </rPr>
      <t>mbyrã ha ere</t>
    </r>
    <r>
      <rPr>
        <sz val="12.3"/>
        <color rgb="FF7030A0"/>
        <rFont val="Garamond"/>
        <family val="1"/>
      </rPr>
      <t xml:space="preserve"> oiképa oipytyvõ </t>
    </r>
    <r>
      <rPr>
        <sz val="12.2"/>
        <color rgb="FF7030A0"/>
        <rFont val="Garamond"/>
        <family val="1"/>
      </rPr>
      <t>tetã</t>
    </r>
    <r>
      <rPr>
        <sz val="12.3"/>
        <color rgb="FF7030A0"/>
        <rFont val="Garamond"/>
        <family val="1"/>
      </rPr>
      <t xml:space="preserve">yguakuéra . Embojoaju jeporavopyre POI,PEI,PNI,PND2030 ha ODS rehe). </t>
    </r>
  </si>
  <si>
    <r>
      <t xml:space="preserve">3- GESTIÓN INSTITUCIONAL. 
</t>
    </r>
    <r>
      <rPr>
        <b/>
        <u/>
        <sz val="14"/>
        <color rgb="FF7030A0"/>
        <rFont val="Garamond"/>
        <family val="1"/>
      </rPr>
      <t xml:space="preserve">3- TETÃ REMOĨMBY REMBIAPOGUATA. </t>
    </r>
  </si>
  <si>
    <r>
      <t xml:space="preserve">3.1 Nivel de Cumplimiento de Mínimo de Información Disponible - Transparencia Activa Ley 5189/14.
</t>
    </r>
    <r>
      <rPr>
        <b/>
        <u/>
        <sz val="14"/>
        <color rgb="FF7030A0"/>
        <rFont val="Garamond"/>
        <family val="1"/>
      </rPr>
      <t xml:space="preserve">3.1- Marandu Sa'iveháguio Ikatúva Ojeguereko  - Tembiaposakã Añete Léi 5189/14. </t>
    </r>
  </si>
  <si>
    <r>
      <t>Mes -</t>
    </r>
    <r>
      <rPr>
        <b/>
        <sz val="12"/>
        <color rgb="FF00B050"/>
        <rFont val="Garamond"/>
        <family val="1"/>
      </rPr>
      <t xml:space="preserve"> </t>
    </r>
    <r>
      <rPr>
        <b/>
        <sz val="12"/>
        <color rgb="FF7030A0"/>
        <rFont val="Garamond"/>
        <family val="1"/>
      </rPr>
      <t>Jasy</t>
    </r>
  </si>
  <si>
    <r>
      <t xml:space="preserve">Nivel de Cumplimiento - </t>
    </r>
    <r>
      <rPr>
        <b/>
        <sz val="12"/>
        <color rgb="FF7030A0"/>
        <rFont val="Garamond"/>
        <family val="1"/>
      </rPr>
      <t>Ojehupytýmava</t>
    </r>
  </si>
  <si>
    <r>
      <t>Enlace publicación de SFP -</t>
    </r>
    <r>
      <rPr>
        <b/>
        <sz val="12"/>
        <color rgb="FF7030A0"/>
        <rFont val="Garamond"/>
        <family val="1"/>
      </rPr>
      <t xml:space="preserve">  Embojoaju   SFP Marandundive. </t>
    </r>
  </si>
  <si>
    <r>
      <t xml:space="preserve">(Puede complementar información aquí y apoyarse en gráficos ilustrativos)
</t>
    </r>
    <r>
      <rPr>
        <sz val="12"/>
        <color rgb="FF7030A0"/>
        <rFont val="Garamond"/>
        <family val="1"/>
      </rPr>
      <t xml:space="preserve">(Ko'ápe ikatu emoĩve marandu ha eiporu ta'ãnga emyesakãve hag̃ua ) </t>
    </r>
  </si>
  <si>
    <r>
      <t xml:space="preserve">Cantidad de Consultas.
</t>
    </r>
    <r>
      <rPr>
        <b/>
        <sz val="12"/>
        <color rgb="FF7030A0"/>
        <rFont val="Garamond"/>
        <family val="1"/>
      </rPr>
      <t xml:space="preserve">Mba'eporandu retakue. </t>
    </r>
  </si>
  <si>
    <r>
      <t xml:space="preserve">Respondidos.
</t>
    </r>
    <r>
      <rPr>
        <b/>
        <sz val="12"/>
        <color rgb="FF7030A0"/>
        <rFont val="Garamond"/>
        <family val="1"/>
      </rPr>
      <t>Oñembohováiva.</t>
    </r>
  </si>
  <si>
    <r>
      <t xml:space="preserve">Enlace Portal AIP.
</t>
    </r>
    <r>
      <rPr>
        <b/>
        <sz val="12"/>
        <color rgb="FF7030A0"/>
        <rFont val="Garamond"/>
        <family val="1"/>
      </rPr>
      <t xml:space="preserve">Embojoaju AIP Portal  ndive </t>
    </r>
  </si>
  <si>
    <r>
      <t xml:space="preserve">3.5 Contrataciones realizadas.
</t>
    </r>
    <r>
      <rPr>
        <b/>
        <u/>
        <sz val="14"/>
        <color rgb="FF7030A0"/>
        <rFont val="Garamond"/>
        <family val="1"/>
      </rPr>
      <t>3.5 Tembijoguapyrã Jejapopyre</t>
    </r>
  </si>
  <si>
    <r>
      <t xml:space="preserve">ID
</t>
    </r>
    <r>
      <rPr>
        <b/>
        <sz val="12"/>
        <color rgb="FF7030A0"/>
        <rFont val="Garamond"/>
        <family val="1"/>
      </rPr>
      <t>Mba'ékuaarã</t>
    </r>
  </si>
  <si>
    <r>
      <t xml:space="preserve">Objeto.
</t>
    </r>
    <r>
      <rPr>
        <b/>
        <sz val="12"/>
        <color rgb="FF7030A0"/>
        <rFont val="Garamond"/>
        <family val="1"/>
      </rPr>
      <t>Mba'e / Pururepy</t>
    </r>
  </si>
  <si>
    <r>
      <t xml:space="preserve">Fecha de Contrato.
</t>
    </r>
    <r>
      <rPr>
        <b/>
        <sz val="12"/>
        <color rgb="FF7030A0"/>
        <rFont val="Garamond"/>
        <family val="1"/>
      </rPr>
      <t>Ñe'ẽme'ẽ Arange.</t>
    </r>
  </si>
  <si>
    <r>
      <t xml:space="preserve">Valor del Contrato.
</t>
    </r>
    <r>
      <rPr>
        <b/>
        <sz val="12"/>
        <color rgb="FF7030A0"/>
        <rFont val="Garamond"/>
        <family val="1"/>
      </rPr>
      <t>Ñe'ẽme'ẽ Repykue</t>
    </r>
  </si>
  <si>
    <r>
      <t xml:space="preserve">Proveedor Adjudicado.
</t>
    </r>
    <r>
      <rPr>
        <b/>
        <sz val="12"/>
        <color rgb="FF7030A0"/>
        <rFont val="Garamond"/>
        <family val="1"/>
      </rPr>
      <t xml:space="preserve">Mba'erepyme'ẽhára Ojeiporavova'ekue </t>
    </r>
  </si>
  <si>
    <r>
      <t xml:space="preserve">Enlace DNCP.
</t>
    </r>
    <r>
      <rPr>
        <b/>
        <sz val="12"/>
        <color rgb="FF7030A0"/>
        <rFont val="Garamond"/>
        <family val="1"/>
      </rPr>
      <t>DNCP Joajuha.</t>
    </r>
  </si>
  <si>
    <r>
      <t xml:space="preserve">3.6 Ejecución Financiera.
</t>
    </r>
    <r>
      <rPr>
        <b/>
        <u/>
        <sz val="14"/>
        <color rgb="FF7030A0"/>
        <rFont val="Garamond"/>
        <family val="1"/>
      </rPr>
      <t>3.6 Tetãviru Jeporu.</t>
    </r>
  </si>
  <si>
    <r>
      <t xml:space="preserve">Objeto de Gasto.
</t>
    </r>
    <r>
      <rPr>
        <b/>
        <sz val="12"/>
        <color rgb="FF7030A0"/>
        <rFont val="Garamond"/>
        <family val="1"/>
      </rPr>
      <t>Pururepy Mohendaha</t>
    </r>
    <r>
      <rPr>
        <b/>
        <sz val="12"/>
        <color theme="1"/>
        <rFont val="Garamond"/>
        <family val="1"/>
      </rPr>
      <t xml:space="preserve">
 </t>
    </r>
  </si>
  <si>
    <r>
      <t xml:space="preserve">Descripción.
</t>
    </r>
    <r>
      <rPr>
        <b/>
        <sz val="12"/>
        <color rgb="FF7030A0"/>
        <rFont val="Garamond"/>
        <family val="1"/>
      </rPr>
      <t>Mba'épa.</t>
    </r>
  </si>
  <si>
    <r>
      <t xml:space="preserve">Saldos.
</t>
    </r>
    <r>
      <rPr>
        <b/>
        <sz val="12"/>
        <color rgb="FF7030A0"/>
        <rFont val="Garamond"/>
        <family val="1"/>
      </rPr>
      <t xml:space="preserve">Viru hembýva
</t>
    </r>
  </si>
  <si>
    <r>
      <t xml:space="preserve">Evidencia (Enlace Ley 5189).
</t>
    </r>
    <r>
      <rPr>
        <b/>
        <sz val="12"/>
        <color rgb="FF7030A0"/>
        <rFont val="Garamond"/>
        <family val="1"/>
      </rPr>
      <t>Techaukapy (Léi 5189 Joajuha)</t>
    </r>
  </si>
  <si>
    <r>
      <t xml:space="preserve">Denominación.
</t>
    </r>
    <r>
      <rPr>
        <b/>
        <sz val="12"/>
        <color rgb="FF7030A0"/>
        <rFont val="Garamond"/>
        <family val="1"/>
      </rPr>
      <t>Téra.</t>
    </r>
  </si>
  <si>
    <r>
      <t xml:space="preserve">N° </t>
    </r>
    <r>
      <rPr>
        <b/>
        <sz val="12"/>
        <color rgb="FF7030A0"/>
        <rFont val="Garamond"/>
        <family val="1"/>
      </rPr>
      <t>Ppy</t>
    </r>
  </si>
  <si>
    <r>
      <t xml:space="preserve">Descripción.
</t>
    </r>
    <r>
      <rPr>
        <b/>
        <sz val="12"/>
        <color rgb="FF7030A0"/>
        <rFont val="Garamond"/>
        <family val="1"/>
      </rPr>
      <t>Mba'épa</t>
    </r>
  </si>
  <si>
    <r>
      <t xml:space="preserve">Dependencia Responsable del Canal de Participación
</t>
    </r>
    <r>
      <rPr>
        <b/>
        <sz val="12"/>
        <color rgb="FF7030A0"/>
        <rFont val="Garamond"/>
        <family val="1"/>
      </rPr>
      <t>Temimoĩmby vore oĩva oñemog̃uahẽ hag̃ua tetãyguára remiandu.</t>
    </r>
  </si>
  <si>
    <r>
      <t xml:space="preserve">Evidencia (Página Web, Buzón de SQR, Etc.).
</t>
    </r>
    <r>
      <rPr>
        <b/>
        <sz val="12"/>
        <color rgb="FF7030A0"/>
        <rFont val="Garamond"/>
        <family val="1"/>
      </rPr>
      <t>Techaukapy (Página Web, Buzón de SQR, Etc.)</t>
    </r>
  </si>
  <si>
    <r>
      <t xml:space="preserve">Cantidad de funcionarios que completaron el diagnostico. 
</t>
    </r>
    <r>
      <rPr>
        <b/>
        <sz val="12"/>
        <color rgb="FF7030A0"/>
        <rFont val="Garamond"/>
        <family val="1"/>
      </rPr>
      <t>Mba'apohára ombohovaiva'ekue porandu retakue.</t>
    </r>
  </si>
  <si>
    <r>
      <t xml:space="preserve">Cantidad de mujeres.
</t>
    </r>
    <r>
      <rPr>
        <b/>
        <sz val="12"/>
        <color rgb="FF7030A0"/>
        <rFont val="Garamond"/>
        <family val="1"/>
      </rPr>
      <t xml:space="preserve"> Kuña retakue</t>
    </r>
  </si>
  <si>
    <r>
      <t xml:space="preserve">Cantidad de hombres .
</t>
    </r>
    <r>
      <rPr>
        <b/>
        <sz val="12"/>
        <color rgb="FF7030A0"/>
        <rFont val="Garamond"/>
        <family val="1"/>
      </rPr>
      <t xml:space="preserve"> Kuimba'e retakue</t>
    </r>
  </si>
  <si>
    <r>
      <t xml:space="preserve">Descripción de las actividades realizadas en base a los resultados. 
</t>
    </r>
    <r>
      <rPr>
        <b/>
        <sz val="12"/>
        <color rgb="FF7030A0"/>
        <rFont val="Garamond"/>
        <family val="1"/>
      </rPr>
      <t xml:space="preserve">Tembiapoita oñemboguatava'ekue oñembyaty rire ojehupytýva. </t>
    </r>
  </si>
  <si>
    <r>
      <t xml:space="preserve">Evidencia.
</t>
    </r>
    <r>
      <rPr>
        <b/>
        <sz val="12"/>
        <color rgb="FF7030A0"/>
        <rFont val="Garamond"/>
        <family val="1"/>
      </rPr>
      <t>Techaukapy.</t>
    </r>
  </si>
  <si>
    <r>
      <t xml:space="preserve">MINISTERIO DE INDUSTRIA Y COMERCIO - </t>
    </r>
    <r>
      <rPr>
        <b/>
        <sz val="18"/>
        <color rgb="FF7030A0"/>
        <rFont val="Garamond"/>
        <family val="1"/>
      </rPr>
      <t>TETÃ MBA'E' APOPY HA ÑEMU MOTENONDEHA</t>
    </r>
  </si>
  <si>
    <r>
      <t>Cantidad de Miembros del CRCC:</t>
    </r>
    <r>
      <rPr>
        <b/>
        <sz val="12"/>
        <color rgb="FFFF0000"/>
        <rFont val="Garamond"/>
        <family val="1"/>
      </rPr>
      <t xml:space="preserve">  </t>
    </r>
    <r>
      <rPr>
        <b/>
        <sz val="12"/>
        <color rgb="FF7030A0"/>
        <rFont val="Garamond"/>
        <family val="1"/>
      </rPr>
      <t>Tembiapo Jehechaukarã Tetãyguárape Aty (TJTA) retakue</t>
    </r>
  </si>
  <si>
    <r>
      <t xml:space="preserve">2- PLAN DE RENDICIÓN DE CUENTAS AL CIUDADANO.
</t>
    </r>
    <r>
      <rPr>
        <b/>
        <u/>
        <sz val="14"/>
        <color rgb="FF7030A0"/>
        <rFont val="Garamond"/>
        <family val="1"/>
      </rPr>
      <t>2- TEMBIAPO JEHECHAUKARÃ TETÃYGUÁRAPE APONDE'A.</t>
    </r>
  </si>
  <si>
    <r>
      <t xml:space="preserve">Priorización
</t>
    </r>
    <r>
      <rPr>
        <b/>
        <sz val="12"/>
        <color rgb="FF7030A0"/>
        <rFont val="Garamond"/>
        <family val="1"/>
      </rPr>
      <t>Motenonderã</t>
    </r>
  </si>
  <si>
    <r>
      <t xml:space="preserve">Tema </t>
    </r>
    <r>
      <rPr>
        <b/>
        <sz val="12"/>
        <color rgb="FF7030A0"/>
        <rFont val="Garamond"/>
        <family val="1"/>
      </rPr>
      <t>- Ñe'ẽmbyrã</t>
    </r>
  </si>
  <si>
    <r>
      <t xml:space="preserve">Enlace Portal de Transparencia de la SENAC . 
</t>
    </r>
    <r>
      <rPr>
        <b/>
        <sz val="12"/>
        <color rgb="FF7030A0"/>
        <rFont val="Garamond"/>
        <family val="1"/>
      </rPr>
      <t>Embojoaju SENAC MarandurendaTembiaposakãregua ndive.</t>
    </r>
  </si>
  <si>
    <r>
      <t xml:space="preserve">3.3 Nivel de Cumplimiento de Respuestas a Consultas Ciudadanas - Transparencia Pasiva Ley N° 5282/14.
</t>
    </r>
    <r>
      <rPr>
        <b/>
        <u/>
        <sz val="14"/>
        <color rgb="FF7030A0"/>
        <rFont val="Garamond"/>
        <family val="1"/>
      </rPr>
      <t>3.3 Mba'éichapa oñembohovái  Ojejúvo Tetãyguára Mba'eporandu - Tembiaposakã Añete Léi 5282/14</t>
    </r>
  </si>
  <si>
    <r>
      <t xml:space="preserve">No Respondidos o Reconsideradas.
</t>
    </r>
    <r>
      <rPr>
        <b/>
        <sz val="12"/>
        <color rgb="FF7030A0"/>
        <rFont val="Garamond"/>
        <family val="1"/>
      </rPr>
      <t>Noñembohováiva térã Ojehecha jeýva.</t>
    </r>
  </si>
  <si>
    <r>
      <t xml:space="preserve">Objetivo.
</t>
    </r>
    <r>
      <rPr>
        <b/>
        <sz val="12"/>
        <color rgb="FF7030A0"/>
        <rFont val="Garamond"/>
        <family val="1"/>
      </rPr>
      <t>Jehupytyrã.</t>
    </r>
  </si>
  <si>
    <r>
      <t xml:space="preserve">Metas.
</t>
    </r>
    <r>
      <rPr>
        <b/>
        <sz val="12"/>
        <color rgb="FF7030A0"/>
        <rFont val="Garamond"/>
        <family val="1"/>
      </rPr>
      <t>Ojehupytyséva.</t>
    </r>
    <r>
      <rPr>
        <b/>
        <sz val="12"/>
        <color theme="1"/>
        <rFont val="Garamond"/>
        <family val="1"/>
      </rPr>
      <t xml:space="preserve">
</t>
    </r>
  </si>
  <si>
    <r>
      <t xml:space="preserve">Población Beneficiaria.
</t>
    </r>
    <r>
      <rPr>
        <b/>
        <sz val="12"/>
        <color rgb="FF7030A0"/>
        <rFont val="Garamond"/>
        <family val="1"/>
      </rPr>
      <t>Tetãyguára Ohupytýtava.</t>
    </r>
    <r>
      <rPr>
        <b/>
        <sz val="12"/>
        <color rgb="FFFF0000"/>
        <rFont val="Garamond"/>
        <family val="1"/>
      </rPr>
      <t xml:space="preserve">
</t>
    </r>
  </si>
  <si>
    <r>
      <t xml:space="preserve">Porcentaje de Ejecución.
</t>
    </r>
    <r>
      <rPr>
        <b/>
        <sz val="12"/>
        <color rgb="FF7030A0"/>
        <rFont val="Garamond"/>
        <family val="1"/>
      </rPr>
      <t xml:space="preserve">Apopy ojejapómava </t>
    </r>
  </si>
  <si>
    <r>
      <t xml:space="preserve">Resultados Logrados
</t>
    </r>
    <r>
      <rPr>
        <b/>
        <sz val="12"/>
        <color rgb="FF7030A0"/>
        <rFont val="Garamond"/>
        <family val="1"/>
      </rPr>
      <t>Ojehupytýva Tembiapógui.</t>
    </r>
  </si>
  <si>
    <r>
      <t>Evidencia (Informe de Avance de Metas - SPR</t>
    </r>
    <r>
      <rPr>
        <b/>
        <sz val="12"/>
        <rFont val="Garamond"/>
        <family val="1"/>
      </rPr>
      <t>)</t>
    </r>
    <r>
      <rPr>
        <b/>
        <sz val="12"/>
        <color rgb="FF00B050"/>
        <rFont val="Garamond"/>
        <family val="1"/>
      </rPr>
      <t xml:space="preserve">
</t>
    </r>
    <r>
      <rPr>
        <b/>
        <sz val="12"/>
        <color rgb="FF7030A0"/>
        <rFont val="Garamond"/>
        <family val="1"/>
      </rPr>
      <t xml:space="preserve">Techaukapy (Tembiapo ojehupytyséva rehegua marandu - SPR) </t>
    </r>
  </si>
  <si>
    <r>
      <t xml:space="preserve">Estado (Ejecución - Finiquitado).
</t>
    </r>
    <r>
      <rPr>
        <b/>
        <sz val="12"/>
        <color rgb="FF7030A0"/>
        <rFont val="Garamond"/>
        <family val="1"/>
      </rPr>
      <t>Oĩháicha (Ojejapo - oñemohu'ãma)</t>
    </r>
  </si>
  <si>
    <r>
      <t xml:space="preserve">Presupuestado.
</t>
    </r>
    <r>
      <rPr>
        <b/>
        <sz val="12"/>
        <color rgb="FF7030A0"/>
        <rFont val="Garamond"/>
        <family val="1"/>
      </rPr>
      <t xml:space="preserve">Viru jeporurã </t>
    </r>
  </si>
  <si>
    <r>
      <t xml:space="preserve">Ejecutado.
</t>
    </r>
    <r>
      <rPr>
        <b/>
        <sz val="12"/>
        <color rgb="FF7030A0"/>
        <rFont val="Garamond"/>
        <family val="1"/>
      </rPr>
      <t>Ojeporúmava</t>
    </r>
  </si>
  <si>
    <r>
      <t xml:space="preserve">2.1. Resolución de Aprobación y Anexo de Plan de Rendición de Cuentas.
</t>
    </r>
    <r>
      <rPr>
        <b/>
        <u/>
        <sz val="14"/>
        <color rgb="FF7030A0"/>
        <rFont val="Garamond"/>
        <family val="1"/>
      </rPr>
      <t>2.1. Apoukapy Omoneĩva ha Aponde'a Tembiapo Jehechauka Tetãyguápe  Mbojoapy.</t>
    </r>
  </si>
  <si>
    <r>
      <t xml:space="preserve">2.2 Plan de Rendición de Cuentas. (Copiar abajo link de acceso directo).
</t>
    </r>
    <r>
      <rPr>
        <b/>
        <u/>
        <sz val="14"/>
        <color rgb="FF7030A0"/>
        <rFont val="Garamond"/>
        <family val="1"/>
      </rPr>
      <t xml:space="preserve">2.2 TEMBIAPO JEHECHAUKARÃ  APONDE'A. </t>
    </r>
    <r>
      <rPr>
        <b/>
        <u/>
        <sz val="14"/>
        <color theme="1"/>
        <rFont val="Garamond"/>
        <family val="1"/>
      </rPr>
      <t xml:space="preserve">
</t>
    </r>
  </si>
  <si>
    <r>
      <t xml:space="preserve">3.2 Nivel de Cumplimiento  de Minimo de Información Disponible - Transparencia Activa Ley 5282/14.
</t>
    </r>
    <r>
      <rPr>
        <b/>
        <u/>
        <sz val="14"/>
        <color rgb="FF7030A0"/>
        <rFont val="Garamond"/>
        <family val="1"/>
      </rPr>
      <t xml:space="preserve">3.2 Marandu Sa'iveháguio Ikatúva Ojeguereko - Tembiaposakã Añete Léi 5282/14. </t>
    </r>
  </si>
  <si>
    <r>
      <t xml:space="preserve">3.4- Servicios o Productos Misionales (Depende de la Naturaleza de la Misión Insitucional, puede abarcar un Programa o Proyecto)
</t>
    </r>
    <r>
      <rPr>
        <b/>
        <u/>
        <sz val="14"/>
        <color rgb="FF7030A0"/>
        <rFont val="Garamond"/>
        <family val="1"/>
      </rPr>
      <t>3.4- Tembiaporã térã Temimoĩmby Ohupytýva (Kóva ojeko temimoĩmby rembiaporãtee rehe , ikatu Apopyrã térã Aponde'a)</t>
    </r>
  </si>
  <si>
    <r>
      <t xml:space="preserve">5.3 Diagnostico "The Integrity app".
</t>
    </r>
    <r>
      <rPr>
        <b/>
        <u/>
        <sz val="14"/>
        <color rgb="FF7030A0"/>
        <rFont val="Garamond"/>
        <family val="1"/>
      </rPr>
      <t>5.3   "The Integrity app" Ñehesa'ỹijo</t>
    </r>
  </si>
  <si>
    <r>
      <t>Dependencia</t>
    </r>
    <r>
      <rPr>
        <b/>
        <sz val="12"/>
        <color rgb="FF00B050"/>
        <rFont val="Garamond"/>
        <family val="1"/>
      </rPr>
      <t xml:space="preserve"> </t>
    </r>
    <r>
      <rPr>
        <b/>
        <sz val="12"/>
        <rFont val="Garamond"/>
        <family val="1"/>
      </rPr>
      <t>-</t>
    </r>
    <r>
      <rPr>
        <b/>
        <sz val="12"/>
        <color rgb="FF7030A0"/>
        <rFont val="Garamond"/>
        <family val="1"/>
      </rPr>
      <t xml:space="preserve"> Tetã remoĩmby vore</t>
    </r>
  </si>
  <si>
    <r>
      <t xml:space="preserve">Cargo que Ocupa - </t>
    </r>
    <r>
      <rPr>
        <b/>
        <sz val="12"/>
        <color rgb="FF7030A0"/>
        <rFont val="Garamond"/>
        <family val="1"/>
      </rPr>
      <t>Mba'eapohápa</t>
    </r>
  </si>
  <si>
    <r>
      <t xml:space="preserve">Abril </t>
    </r>
    <r>
      <rPr>
        <sz val="12"/>
        <rFont val="Garamond"/>
        <family val="1"/>
      </rPr>
      <t>-</t>
    </r>
    <r>
      <rPr>
        <sz val="12"/>
        <color rgb="FF7030A0"/>
        <rFont val="Garamond"/>
        <family val="1"/>
      </rPr>
      <t xml:space="preserve"> Jasyrundy</t>
    </r>
  </si>
  <si>
    <r>
      <t xml:space="preserve">Junio </t>
    </r>
    <r>
      <rPr>
        <sz val="12"/>
        <rFont val="Garamond"/>
        <family val="1"/>
      </rPr>
      <t>-</t>
    </r>
    <r>
      <rPr>
        <sz val="12"/>
        <color theme="1"/>
        <rFont val="Garamond"/>
        <family val="1"/>
      </rPr>
      <t xml:space="preserve"> </t>
    </r>
    <r>
      <rPr>
        <sz val="12"/>
        <color rgb="FF7030A0"/>
        <rFont val="Garamond"/>
        <family val="1"/>
      </rPr>
      <t>Jasypoteĩ</t>
    </r>
  </si>
  <si>
    <r>
      <t xml:space="preserve">Misión institucional </t>
    </r>
    <r>
      <rPr>
        <b/>
        <sz val="14"/>
        <color rgb="FF7030A0"/>
        <rFont val="Garamond"/>
        <family val="1"/>
      </rPr>
      <t>TEMIMOĨMBY TEMBIPOTA</t>
    </r>
  </si>
  <si>
    <r>
      <rPr>
        <b/>
        <sz val="14"/>
        <rFont val="Garamond"/>
        <family val="1"/>
      </rPr>
      <t>Institución:</t>
    </r>
    <r>
      <rPr>
        <b/>
        <sz val="14"/>
        <color theme="1"/>
        <rFont val="Garamond"/>
        <family val="1"/>
      </rPr>
      <t xml:space="preserve"> </t>
    </r>
    <r>
      <rPr>
        <b/>
        <sz val="14"/>
        <color rgb="FF7030A0"/>
        <rFont val="Garamond"/>
        <family val="1"/>
      </rPr>
      <t xml:space="preserve">Tetã </t>
    </r>
    <r>
      <rPr>
        <b/>
        <sz val="14.15"/>
        <color rgb="FF7030A0"/>
        <rFont val="Garamond"/>
        <family val="1"/>
      </rPr>
      <t>remoĩ</t>
    </r>
    <r>
      <rPr>
        <b/>
        <sz val="14.3"/>
        <color rgb="FF7030A0"/>
        <rFont val="Garamond"/>
        <family val="1"/>
      </rPr>
      <t>mby</t>
    </r>
  </si>
  <si>
    <r>
      <t xml:space="preserve">Promover políticas públicas que apuntalen el desarrollo sostenible del sector empresarial, a través del incremento de su competitividad.  </t>
    </r>
    <r>
      <rPr>
        <sz val="12"/>
        <color rgb="FF7030A0"/>
        <rFont val="Garamond"/>
        <family val="1"/>
      </rPr>
      <t>Toñemotenonde política pública rehegua oipytyvõva guerojera hekojokopykuaava sector empresarial-pe; ombohetavevi competitividad orekóva</t>
    </r>
  </si>
  <si>
    <r>
      <t xml:space="preserve">MATRIZ DE INFORMACIÓN MINIMA PARA INFORME DE RENDICIÓN DE CUENTAS AL CIUDADANO - EJERCICIO 2024 </t>
    </r>
    <r>
      <rPr>
        <b/>
        <u/>
        <sz val="18"/>
        <color rgb="FF7030A0"/>
        <rFont val="Garamond"/>
        <family val="1"/>
      </rPr>
      <t xml:space="preserve"> MARANDURENDA TEMBIAPO JEHECHAUKARÃ TETÃYGUÁRAPE G̃UARÃ  - ARY 2024 - pegua</t>
    </r>
  </si>
  <si>
    <r>
      <t xml:space="preserve">1.2-PRESENTACIÓN DE LOS MIEMBROS DEL COMITÉ DE RENDICIÓN DE CUENTAS AL CIUDADANO (CRCC)
</t>
    </r>
    <r>
      <rPr>
        <b/>
        <u/>
        <sz val="14"/>
        <color rgb="FF7030A0"/>
        <rFont val="Garamond"/>
        <family val="1"/>
      </rPr>
      <t>1.2-Mburuvichakuéra Tembiapo Jehechaukarã Tetãyguárape Atypegua Kuaaukapy (TJTA).</t>
    </r>
    <r>
      <rPr>
        <b/>
        <u/>
        <sz val="14"/>
        <color theme="1"/>
        <rFont val="Garamond"/>
        <family val="1"/>
      </rPr>
      <t xml:space="preserve">
</t>
    </r>
  </si>
  <si>
    <t>Coordinación General del MECIP</t>
  </si>
  <si>
    <t>5°</t>
  </si>
  <si>
    <t>Nathalia Silva</t>
  </si>
  <si>
    <r>
      <t xml:space="preserve">8 </t>
    </r>
    <r>
      <rPr>
        <sz val="12"/>
        <color rgb="FF7030A0"/>
        <rFont val="Garamond"/>
        <family val="1"/>
      </rPr>
      <t>poapy</t>
    </r>
  </si>
  <si>
    <r>
      <t xml:space="preserve">12 </t>
    </r>
    <r>
      <rPr>
        <sz val="12"/>
        <color rgb="FF7030A0"/>
        <rFont val="Garamond"/>
        <family val="1"/>
      </rPr>
      <t>paköi</t>
    </r>
  </si>
  <si>
    <t>Atención, información, capacitación y asistencia técnica a emprendedores y MIPYMES</t>
  </si>
  <si>
    <t>ODS 8. Promover el crecimiento económico sostenido, inclusivo y sostenible, el empleo pleno y productivo y el trabajo decente para todos. Viceministerio de MIPYMES PND 2030. Ejes Estratégicos: 2.Crecimiento económico inclusivo y 3.la inserción de Paraguay al mundo de forma adecuada.</t>
  </si>
  <si>
    <r>
      <t>Informe Final 2024 -</t>
    </r>
    <r>
      <rPr>
        <b/>
        <sz val="12"/>
        <color rgb="FF00B050"/>
        <rFont val="Garamond"/>
        <family val="1"/>
      </rPr>
      <t xml:space="preserve">   </t>
    </r>
    <r>
      <rPr>
        <b/>
        <sz val="12"/>
        <color rgb="FF7030A0"/>
        <rFont val="Garamond"/>
        <family val="1"/>
      </rPr>
      <t>Marandu paha 2024</t>
    </r>
  </si>
  <si>
    <r>
      <t xml:space="preserve">Mayo - </t>
    </r>
    <r>
      <rPr>
        <sz val="12"/>
        <color rgb="FF7030A0"/>
        <rFont val="Garamond"/>
        <family val="1"/>
      </rPr>
      <t>Jasypo</t>
    </r>
  </si>
  <si>
    <r>
      <t>Enero -</t>
    </r>
    <r>
      <rPr>
        <sz val="12"/>
        <color rgb="FF00B050"/>
        <rFont val="Garamond"/>
        <family val="1"/>
      </rPr>
      <t xml:space="preserve"> </t>
    </r>
    <r>
      <rPr>
        <sz val="12"/>
        <color rgb="FF7030A0"/>
        <rFont val="Garamond"/>
        <family val="1"/>
      </rPr>
      <t>Jasyteĩ</t>
    </r>
  </si>
  <si>
    <r>
      <t>Febrero -</t>
    </r>
    <r>
      <rPr>
        <sz val="12"/>
        <color rgb="FF00B050"/>
        <rFont val="Garamond"/>
        <family val="1"/>
      </rPr>
      <t xml:space="preserve"> </t>
    </r>
    <r>
      <rPr>
        <sz val="12"/>
        <color rgb="FF7030A0"/>
        <rFont val="Garamond"/>
        <family val="1"/>
      </rPr>
      <t>Jasykõi</t>
    </r>
  </si>
  <si>
    <r>
      <t xml:space="preserve">Marzo- </t>
    </r>
    <r>
      <rPr>
        <sz val="12"/>
        <color rgb="FF7030A0"/>
        <rFont val="Garamond"/>
        <family val="1"/>
      </rPr>
      <t>Jasyapy</t>
    </r>
  </si>
  <si>
    <r>
      <t xml:space="preserve">Julio - </t>
    </r>
    <r>
      <rPr>
        <sz val="12"/>
        <color rgb="FF7030A0"/>
        <rFont val="Garamond"/>
        <family val="1"/>
      </rPr>
      <t>Jasypokõ</t>
    </r>
    <r>
      <rPr>
        <sz val="12.1"/>
        <color rgb="FF7030A0"/>
        <rFont val="Garamond"/>
        <family val="1"/>
      </rPr>
      <t>i</t>
    </r>
  </si>
  <si>
    <r>
      <t>Agosto -</t>
    </r>
    <r>
      <rPr>
        <sz val="12"/>
        <color rgb="FF7030A0"/>
        <rFont val="Garamond"/>
        <family val="1"/>
      </rPr>
      <t xml:space="preserve"> Jasypoapy</t>
    </r>
  </si>
  <si>
    <r>
      <t>Septiembre -</t>
    </r>
    <r>
      <rPr>
        <sz val="12"/>
        <color rgb="FF7030A0"/>
        <rFont val="Garamond"/>
        <family val="1"/>
      </rPr>
      <t>Jasyporundy</t>
    </r>
  </si>
  <si>
    <r>
      <t>Octubre -</t>
    </r>
    <r>
      <rPr>
        <sz val="12"/>
        <color rgb="FF7030A0"/>
        <rFont val="Garamond"/>
        <family val="1"/>
      </rPr>
      <t xml:space="preserve"> Jasypa</t>
    </r>
  </si>
  <si>
    <r>
      <t xml:space="preserve">Noviembre - </t>
    </r>
    <r>
      <rPr>
        <sz val="12"/>
        <color rgb="FF7030A0"/>
        <rFont val="Garamond"/>
        <family val="1"/>
      </rPr>
      <t xml:space="preserve">Jasypateĩ </t>
    </r>
  </si>
  <si>
    <r>
      <t xml:space="preserve">Diciembre - </t>
    </r>
    <r>
      <rPr>
        <sz val="12"/>
        <color rgb="FF7030A0"/>
        <rFont val="Garamond"/>
        <family val="1"/>
      </rPr>
      <t>Jasypakõ</t>
    </r>
    <r>
      <rPr>
        <sz val="12.1"/>
        <color rgb="FF7030A0"/>
        <rFont val="Garamond"/>
        <family val="1"/>
      </rPr>
      <t>i</t>
    </r>
    <r>
      <rPr>
        <sz val="12"/>
        <color rgb="FF7030A0"/>
        <rFont val="Garamond"/>
        <family val="1"/>
      </rPr>
      <t xml:space="preserve"> </t>
    </r>
  </si>
  <si>
    <r>
      <t>Enero -</t>
    </r>
    <r>
      <rPr>
        <sz val="12"/>
        <color rgb="FF7030A0"/>
        <rFont val="Garamond"/>
        <family val="1"/>
      </rPr>
      <t xml:space="preserve"> Jasyteĩ</t>
    </r>
  </si>
  <si>
    <r>
      <t>Agosto -</t>
    </r>
    <r>
      <rPr>
        <sz val="12"/>
        <color rgb="FF00B050"/>
        <rFont val="Garamond"/>
        <family val="1"/>
      </rPr>
      <t xml:space="preserve"> </t>
    </r>
    <r>
      <rPr>
        <sz val="12"/>
        <color rgb="FF7030A0"/>
        <rFont val="Garamond"/>
        <family val="1"/>
      </rPr>
      <t>Jasypoapy</t>
    </r>
  </si>
  <si>
    <r>
      <t xml:space="preserve">Septiembre </t>
    </r>
    <r>
      <rPr>
        <sz val="12"/>
        <rFont val="Garamond"/>
        <family val="1"/>
      </rPr>
      <t>-</t>
    </r>
    <r>
      <rPr>
        <sz val="12"/>
        <color rgb="FF7030A0"/>
        <rFont val="Garamond"/>
        <family val="1"/>
      </rPr>
      <t>Jasyporundy</t>
    </r>
  </si>
  <si>
    <r>
      <t>Octubre -</t>
    </r>
    <r>
      <rPr>
        <sz val="12"/>
        <color rgb="FF00B050"/>
        <rFont val="Garamond"/>
        <family val="1"/>
      </rPr>
      <t xml:space="preserve"> </t>
    </r>
    <r>
      <rPr>
        <sz val="12"/>
        <color rgb="FF7030A0"/>
        <rFont val="Garamond"/>
        <family val="1"/>
      </rPr>
      <t>Jasypa</t>
    </r>
  </si>
  <si>
    <t>Javier Viveros</t>
  </si>
  <si>
    <t>Marco Riquelme</t>
  </si>
  <si>
    <t>Secretaria General</t>
  </si>
  <si>
    <t>https://micpy-my.sharepoint.com/:f:/g/personal/lamia_cabrera_rediex_gov_py/EmHNcEs8SctNq-mbO3XtISEBfIko65RZber1wyVBE4-4cA?e=eB1apZ</t>
  </si>
  <si>
    <t>Entre enero y noviembre de 2024, las variaciones con relación al mismo período del año 2023 fueron:
 Plataforma Carne y Derivados: +8,4%
Plataforma de Alimentos: +1,5%
Plataforma Forestal y Floricultura: +4,4%
Plataforma Textil-Confecciones: +14,7%
Plataforma Biocombustibles y Energías Renovables: -12,0%
Plataforma Autopartes y ensamblaje: +11,5%
Plataforma Químicos-Farmacéuticos: +6,7%
Total Plataformas Sectoriales: +7,2%
Total Otros sectores tangibles: -9,2%
Energía Eléctrica: -15,6%
Total General: -5,5%</t>
  </si>
  <si>
    <t>Identificar, cuantificar y cualificar los productos comercializados en el mercado nacional, desde su producción o su ingreso al país (importados), pasando por el almacenamiento, la distribución, hasta la comercialización al consumidor final, a través de un mecanismo que garantice la trazabilidad de los mismos, en un marco de libre competencia</t>
  </si>
  <si>
    <t>https://drive.google.com/file/d/1zETy9Rdr93DuSJXSenMplzUpn8aeIVsC/view?usp=sharing</t>
  </si>
  <si>
    <t>El Régimen de Maquila y la Ley 60/90 son instrumentos sumamente importantes para la atracción de inversión extranjera directa como así también para incentivar la inversión de capital local. Las estadísticas de los últimos años demuestran el impacto que ambos instrumentos han tenido en la economía nacional con el incrementando la inversión en bienes de capital y con el aumento de la mano de obra empleada.</t>
  </si>
  <si>
    <t>ANEXO ESTADISTICO MIC – .::MIC::.</t>
  </si>
  <si>
    <t>Todos los países establecen Políticas de Compras Públicas con las cuales garantizar una provisión adecuada de bienes y servicios al Estado, y a la vez también, asegurar una participación adecuada de empresas locales en los procesos licitatorios. La Emisión del Certificado de Producto y Empleo Nacional constituye un instrumento fundamental para el logro de esta Política.</t>
  </si>
  <si>
    <t>INFORME DE AVANCES DE METAS - MENSUAL</t>
  </si>
  <si>
    <t>Eje Estratégico 2: Crecimiento Económico Inclusivo
Este eje busca promover un crecimiento económico que beneficie a todos los segmentos de la sociedad. Las MIPYMES juegan un papel crucial en este contexto, ya que: Fomentan el Empleo Local: Al expandirse, las MIPYMES pueden crear nuevos puestos de trabajo, lo que contribuye a la reducción de la desigualdad económica y social.
Impulsan el Desarrollo Regional: Las MIPYMES tienen una presencia significativa en áreas rurales y periurbanas, contribuyendo al desarrollo económico más allá de los centros urbanos principales.
Eje Estratégico 3: La Inserción del Paraguay al Mundo en Forma Adecuada
Este eje se enfoca en la integración de Paraguay en la economía global de manera estratégica y sostenible. Las MIPYMES pueden contribuir a este objetivo al:
Expandir Mercados Internacionales: Las MIPYMES tienen el potencial de diversificar sus mercados a nivel internacional, promoviendo las exportaciones y mejorando la competitividad del país.
Innovar y Adoptar Buenas Prácticas: La internacionalización fomenta la adopción de estándares globales en calidad, sostenibilidad y buenas prácticas empresariales.
El trabajo conjunto entre el Vicedministerio de MIPYMES y las pequeñas y medianas empresas es esencial para alcanzar estos objetivos, asegurando un desarrollo económico que sea sostenido, inclusivo y productivo para todos los ciudadanos paraguayos.</t>
  </si>
  <si>
    <t>Inicio - Portal de Servicios MIPYMES Paraguay</t>
  </si>
  <si>
    <t>https://www.mic.gov.py/wp-content/uploads/2024/03/sueldos_202401-Ene.pdf</t>
  </si>
  <si>
    <t>https://www.mic.gov.py/wp-content/uploads/2024/04/sueldos_202402-Feb.pdf</t>
  </si>
  <si>
    <t>Intermedio</t>
  </si>
  <si>
    <t>https://www.mic.gov.py/wp-content/uploads/2024/04/sueldos_202403-Mar.pdf</t>
  </si>
  <si>
    <t>https://www.mic.gov.py/wp-content/uploads/2024/06/sueldos_202404-Abr.pdf</t>
  </si>
  <si>
    <t>https://www.mic.gov.py/wp-content/uploads/2024/07/sueldos_202405-May.pdf</t>
  </si>
  <si>
    <t>https://www.mic.gov.py/wp-content/uploads/2024/07/sueldos_202406-Jun.pdf</t>
  </si>
  <si>
    <t>https://www.mic.gov.py/wp-content/uploads/2024/08/sueldos_202407-Jul.pdf</t>
  </si>
  <si>
    <t>https://www.mic.gov.py/wp-content/uploads/2024/09/sueldos_202408-Ago.pdf</t>
  </si>
  <si>
    <t>https://www.mic.gov.py/wp-content/uploads/2024/10/sueldos_202409-Set.pdf</t>
  </si>
  <si>
    <t>Publicado . A Falta de Calificación VCHGO</t>
  </si>
  <si>
    <t>https://www.mic.gov.py/wp-content/uploads/2024/11/sueldos_202410-Oct.pdf</t>
  </si>
  <si>
    <t>https://www.mic.gov.py/wp-content/uploads/2025/01/sueldos_202411-Nov.pdf</t>
  </si>
  <si>
    <t>A falta de Vencimiento del Plazo para Publicación</t>
  </si>
  <si>
    <t>https://transparencia.senac.gov.py/portal/historial-cumplimiento</t>
  </si>
  <si>
    <t>1 Reconsideración</t>
  </si>
  <si>
    <t>https://informacionpublica.paraguay.gov.py/#!/estadistica/cantidad-solicitud</t>
  </si>
  <si>
    <t>1 En tramite</t>
  </si>
  <si>
    <t>1 (Reconsiderado)</t>
  </si>
  <si>
    <t>1( Reconsiderado)</t>
  </si>
  <si>
    <t>1(Reconsiderado)</t>
  </si>
  <si>
    <t>1 Reconsiderada</t>
  </si>
  <si>
    <t>1 Revocado por el Ciudadano</t>
  </si>
  <si>
    <t>Asistencia a empresas nacionales y extranjeras</t>
  </si>
  <si>
    <t>DISEÑAR Y ESTABLECER POLÍTICAS PÚBLICAS, PROGRAMAS E INSTRUMENTOS QUE APUNTALEN EL DESARROLLO DE LA INDUSTRIA Y AUMENTE SU PARTICIPACIÓN EN EL PRODUCTO INTERNO BRUTO, LOGRE LA FACILITACIÓN DEL COMERCIO LEGAL, Y PERMITA LA FORMALIZACIÓN DE LAS MIPYMES Y SU ACCESO AL MERCADO FORMAL, TODO EN EL MARCO DE LA CREACIÓN DE EMPLEOS DIGNOS Y LA REDUCCIÓN DE LA POBREZA; FORMULAR PLANES Y PROGRAMAS DE DESARROLLO INDUSTRIAL Y COMERCIAL; PROMOVER, REGLAR, PROTEGER Y FOMENTAR LA ACTIVIDAD INDUSTRIAL Y EL COMERCIO DE BIENES Y SERVICIOS EN EL TERRITORIO NACIONAL, Y LA INSERCIÓN DE LOS MISMOS EN EL MERCADO INTERNACIONAL; CONSIDERAR LAS SOLICITUDES DE PRIVILEGIOS PARA LA INSTALACIÓN DE NUEVAS PLANTAS INDUSTRIALES Y LA AMPLIACIÓN Y MODERNIZACIÓN DE LAS EXISTENTES, DANDO PRIORIDAD A LAS QUE SEAN DE BENEFICIOS PARA LA ECONOMÍA NACIONAL; VIGILAR EL CUMPLIMIENTO DE LAS OBLIGACIONES EMERGENTES DE LAS LEYES QUE OTORGUEN PRIVILEGIOS O TRATAMIENTOS PREFERENCIALES A LAS EMPRESAS INDUSTRIALES.</t>
  </si>
  <si>
    <t xml:space="preserve">Empresas exportadoras y potencialmente exportadoras </t>
  </si>
  <si>
    <r>
      <t xml:space="preserve">A traves de 45 subproyectos de cofinanciamiento ejecutados con el Proyecto 3865 OC-PR/MIC, Apoyo en Servicios de Desarrollo Empresarial a Empresas Exportadoras Paraguayas, se ha beneficiado a </t>
    </r>
    <r>
      <rPr>
        <b/>
        <sz val="12"/>
        <rFont val="Garamond"/>
        <family val="1"/>
      </rPr>
      <t>121</t>
    </r>
    <r>
      <rPr>
        <sz val="12"/>
        <rFont val="Garamond"/>
        <family val="1"/>
      </rPr>
      <t xml:space="preserve"> empresas exportadoras y  y potencialmente exprotadoras, ubicadas en diferentes departamentos del pais. </t>
    </r>
  </si>
  <si>
    <t>https://micpy-my.sharepoint.com/:f:/g/personal/lamia_cabrera_rediex_gov_py/EvDED2NOdSZPhEKunYFTHUwBdUMlYuRFWFnOXaSw2vPZog?e=MCgbKj</t>
  </si>
  <si>
    <t>Empresas y personas</t>
  </si>
  <si>
    <t>4554 atenciones a través de acciones directas de la DAI, DAE y Jefatura de Sistemas de la Información</t>
  </si>
  <si>
    <t>https://micpy-my.sharepoint.com/:f:/g/personal/lamia_cabrera_rediex_gov_py/Eg9Y0zD4bgxMugPQg9Do97oB6KzAm2E6YhUT5GC628QjCw?e=gT4yP5</t>
  </si>
  <si>
    <t>Habilitaciones/Acreditaciones a Prestadores en el marco de la Ley N° 6822/2021</t>
  </si>
  <si>
    <t>Prestación de servicos conforme con los requisitos establecidos por la Ley N° 6822/2021.</t>
  </si>
  <si>
    <t>Prestadores y personas físicas o jurídicas interesadas en constituirse como tales.</t>
  </si>
  <si>
    <t>https://drive.google.com/drive/u/1/folders/12rxFMnAYZ5RRbmRCSTv5pLsmIEdAjSFH    https://drive.google.com/drive/u/1/folders/1UgI7qDgREQhPulrJ5Sex8ZKYw_GQmPBy  https://drive.google.com/drive/u/1/folders/1qPyyDAkfdXzZkyf4mSqzhp2IEvV2-m-c   https://drive.google.com/drive/u/1/folders/1pHj6gDdeoRcwIgZRmbUH2n7RKD2zALRp  https://drive.google.com/drive/u/1/folders/1x7iSKFkED2B5ohWaK-a941H_w7xIFktf  https://drive.google.com/drive/u/1/folders/1tktnKxfOIvrW-Wa3YlE_ElLM93dElTK0  https://drive.google.com/drive/u/1/folders/1H_W3dhl2ABJBPwwKEny477YeOsqhvUJK</t>
  </si>
  <si>
    <t>Certificaciones, Autorizaciones en el marco de la Ley N° 6822/2021</t>
  </si>
  <si>
    <t>Otorgar certificaciones y autorizaciones que cumplan con la normativa vigente</t>
  </si>
  <si>
    <t xml:space="preserve">Prestadores y titulares de certificados </t>
  </si>
  <si>
    <t>https://drive.google.com/drive/u/1/folders/1e-DQDdqDC7q3RbBq9lvW4TsREpY-Ojba  https://drive.google.com/drive/u/1/folders/1Ol07nlBsaMZj7-bFDL-OhDpj99xo_dfd  https://drive.google.com/drive/u/1/folders/1lf2SxwfSuh_xM8T0Ft7NY_1gNijQfRSC  https://drive.google.com/drive/u/1/folders/1Csly0T0qCzO4WRuxmDKXh3WRdFV_EEq5  https://drive.google.com/drive/u/1/folders/17HYlsUtDLVr08FqbgKucCzoVwclalgkZ</t>
  </si>
  <si>
    <t>Administración y control de la Infraestrucutra de Clave Pública del Paraguay - ICPP</t>
  </si>
  <si>
    <t xml:space="preserve">Prestación de servicios de la ICPP eficiente, disponible y acorde a la normativa vigente </t>
  </si>
  <si>
    <t>Ciudadanía en general que realiza transacciones electrónicas con firma electrónica</t>
  </si>
  <si>
    <t>Publicación de listas y/o registros en el marco de la Ley N° 6822/2021</t>
  </si>
  <si>
    <t>Mantener repositorios actualizados a fin de dar cumplimiento a la normativa vigente</t>
  </si>
  <si>
    <t>https://drive.google.com/drive/u/1/folders/1U37jAJXY1YvvzhDqqgClubnfnFW88XNV  https://drive.google.com/drive/u/1/folders/1dSGlbcy8l18edPVyUojOZfllksGyeQTf  https://drive.google.com/drive/u/1/folders/1h3D-YM0H4mZyw8QzG9okRF1mfcFfCJzI  https://drive.google.com/drive/u/1/folders/14PtsDwkf3t-KD-ts5TuLTG-5TXwr6GMq  https://drive.google.com/drive/u/1/folders/1ezTWTmZeGfKLPDarZCTTByKW4HR3eQTf  https://drive.google.com/drive/u/1/folders/1cen98c5H6n1sOU78pARLX054KWhlxONb</t>
  </si>
  <si>
    <t>Actualización de normativas relacionadas a la Ley Nº 6822/2021 y Nº 4868/2013</t>
  </si>
  <si>
    <t>Elaborar/actualizar normativa, reglamentaciones relacionadas a servicios y disposiciones establecidas en la Ley N° 6822/2021, "De los servicios de confianza para las transacciones electrónicas, del documento electrónico y los documentos transmisible electrónicos" y a la Ley N° 4868/2013 de Comercio Electrónico</t>
  </si>
  <si>
    <t>Sector público, privado y ciudadanía en general</t>
  </si>
  <si>
    <t>https://drive.google.com/drive/u/1/folders/1ObjT1ufjIAtuEUeHb8H72T8gEoSqP0mK  https://drive.google.com/drive/u/1/folders/1OEZpxdAQSj7NH5Rui1ofRP1qM8JNCvea  https://drive.google.com/drive/u/1/folders/1Ua960DZi9DYH4_W7kmhhzAtx-JLLc4iQ</t>
  </si>
  <si>
    <t>Convenios/Acuerdos relativos a servicios de confianza y comercio electrónico</t>
  </si>
  <si>
    <t xml:space="preserve">Suscribir convenios que resulten beneficiosos en el marco del comercio electrónico   </t>
  </si>
  <si>
    <t xml:space="preserve"> Protección al consumidor en línea de Comercio electrónico</t>
  </si>
  <si>
    <t>Garantizar la protección efectiva de los consumidores en el entorno del comercio electrónico de acuerdo a las facultades atribuidas por el Decreto N° 1165/2014 reglamentario de la Ley N° 4868/2013, cuya autoridad de aplicación es el MIC a través de la DGCE.</t>
  </si>
  <si>
    <t>Ciudadanía en general</t>
  </si>
  <si>
    <t>https://drive.google.com/drive/u/1/folders/1qBHps42gbQZcTOBWtU3eUjZkF_JZEIKi  https://drive.google.com/drive/u/1/folders/18hpsNDHFu0PwDN1aiimqTEN3M9akGPb9  https://drive.google.com/drive/u/1/folders/1znPyAanVV2d-lT_2YhXLDDM3l24lDkXh  https://drive.google.com/drive/u/1/folders/1hPbQASiHNR4pXkwLO1xOmyiuHy3WdMSR</t>
  </si>
  <si>
    <t>Asesoramiento y Promoción de oportunidades de negocios y normativas vinculadas a lo regulado en la Ley Nº 6822/2021 y Nº 4868/2013 socializadas y difundidas</t>
  </si>
  <si>
    <t>Promover, impulsar y difundir la normativa vigente que regula los servicios de certificacion, servicios de confianza y el comercio electrónico en el Paraguay</t>
  </si>
  <si>
    <t>https://drive.google.com/drive/u/1/folders/1M2f_Z0Z3au3kW0FAycdboURmBg0q6ax_  https://drive.google.com/drive/u/1/folders/1kZH0dFTFou64FykD2k-RdkjZZeF8beRd  https://drive.google.com/drive/u/1/folders/1hbvDAsnEq0DyZariVenR6HMozEkDT-jT  https://drive.google.com/drive/u/1/folders/1KnK0s3YU27YWobsSSAAc6InOE_SsA1mg  https://drive.google.com/drive/u/1/folders/12EYcWu2W957y_u7Dij8TO_GWvFcE76r3  https://drive.google.com/drive/u/1/folders/1BeJcZpJ0vBJQDlLkYo5iCHB42NVvx82Y  https://drive.google.com/drive/u/1/folders/19W--0gBy-bivlyroyStKeLNrmj5xCHdb  https://drive.google.com/drive/u/1/folders/13Q7BXeVq2IqQguWbvREXXKJVp9kTag0g  https://drive.google.com/drive/u/1/folders/1jC_FtBSbLE_wmmtxR1rmuS1_b6VbhV9L  https://drive.google.com/drive/u/1/folders/1PG8cHMTqaED-uXIEPZfV7BxJguTNoVov  https://drive.google.com/drive/u/1/folders/14mENNF98dPzKrM7BF8sjj1mHMlbZ7yN6  https://drive.google.com/drive/u/1/folders/1MwoqFUz8_zwv0halyKDrKO8Oq1Qc8sVA</t>
  </si>
  <si>
    <t>Reuniones de negociaciones de acceso a mercados de bienes, servicios, comercio electrónico y servicios de confianza electrónicos</t>
  </si>
  <si>
    <t>Las reuniones de negociaciones de las delegaciones conformadas por técnicos especializados, busca elevar los estándares de disciplinas comerciales como el comercio electrónico; permitiendo el acceso balanceado y efectivo a los mercados de los estados partes o en su caso la profundización de acuerdos vigentes.</t>
  </si>
  <si>
    <t>Estados Partes, nivel regional e internacional</t>
  </si>
  <si>
    <t>https://drive.google.com/drive/u/1/folders/10FwlkcpDjX-VNTuE6ATzbIj6D3YARQSb  https://drive.google.com/drive/u/1/folders/1MBDydtydJiHdE4Npn6CFWGZHX1xK6-aB  https://drive.google.com/drive/u/1/folders/1qm2pHDgMsPw5caLNLQmYXldxx0mx-ztl  https://drive.google.com/drive/u/1/folders/1dkJtEh4wdPzYabtz_mmPQNh-dLZkeMhT  https://drive.google.com/drive/u/1/folders/1mD888voqw_LEnn4lyyK4uXN5aKqCXZEk  https://drive.google.com/drive/u/1/folders/1-xhx8sf4UsIDC2Q6uVJ4z7Ht9SgHYoQX  https://drive.google.com/drive/u/1/folders/1kT7lisbHOIO-a5B0_2gXzOxTiVMl06Cm  https://drive.google.com/drive/u/1/folders/1XyU_GG2llwecOHetm7HRbPdGYAta6KXd  https://drive.google.com/drive/u/1/folders/1IHNVGk7gmCcjZPBWewnqzbyilXS0xk9X  https://drive.google.com/drive/u/1/folders/1gYVATYXoaNzEYVDuNdkw3CDK4rzq9CkY</t>
  </si>
  <si>
    <t>Trámites electrónicos realizados por medio del Sistema VUE/MIC. Cantidad de operaciones brindadas a empresas/personas/instituciones que realizan gestiones a través de la Ventanilla Única de Exportación.</t>
  </si>
  <si>
    <t>Facilitación de Comercio, trámites y servicios a través de la Plataforma MIC.</t>
  </si>
  <si>
    <t xml:space="preserve">Entidades públicas y/o privadas con personería física o jurídica </t>
  </si>
  <si>
    <t>Registro de Prestadores de Servicios (REPSE)</t>
  </si>
  <si>
    <t>Formalización del Comercio de Servicios</t>
  </si>
  <si>
    <r>
      <rPr>
        <b/>
        <sz val="12"/>
        <color indexed="8"/>
        <rFont val="Garamond"/>
        <family val="1"/>
      </rPr>
      <t>2.400</t>
    </r>
    <r>
      <rPr>
        <sz val="12"/>
        <color indexed="8"/>
        <rFont val="Garamond"/>
        <family val="1"/>
      </rPr>
      <t xml:space="preserve"> prestadores de servicios formalizados</t>
    </r>
  </si>
  <si>
    <t>Personas físicas y jurídicas prestadoras de servicios</t>
  </si>
  <si>
    <t>https://outlook.office.com/host/377c982d-9686-450e-9a7c-22aeaf1bc162/7211f19f-262a-42eb-a02e-289956491741</t>
  </si>
  <si>
    <t>Coordinación del Comité Ejecutivo del Foro Nacional de Servicios</t>
  </si>
  <si>
    <t>Coordinar acciones y sugerir recomendaciones a las autoridades nacionales competentes, sobre la regulación nacional en comercio de servicios, a fin de contribuir al desarrollo de una política nacional en materia de comercio de servicios.</t>
  </si>
  <si>
    <r>
      <rPr>
        <b/>
        <sz val="12"/>
        <color indexed="8"/>
        <rFont val="Garamond"/>
        <family val="1"/>
      </rPr>
      <t>15</t>
    </r>
    <r>
      <rPr>
        <sz val="12"/>
        <color indexed="8"/>
        <rFont val="Garamond"/>
        <family val="1"/>
      </rPr>
      <t xml:space="preserve"> reuniones</t>
    </r>
  </si>
  <si>
    <t>Entidades gubernamentales, gremios empresariales, gremios profesionales, Academia y sociedad civil, vinculados al Comercio de Servicios. Sectores de servicios de acuerdo a la Lista de Clasificación Sectorial de Servicios de la OMC (W120).</t>
  </si>
  <si>
    <r>
      <rPr>
        <b/>
        <sz val="14"/>
        <color indexed="8"/>
        <rFont val="Garamond"/>
        <family val="1"/>
      </rPr>
      <t xml:space="preserve">53 </t>
    </r>
    <r>
      <rPr>
        <sz val="12"/>
        <color indexed="8"/>
        <rFont val="Garamond"/>
        <family val="1"/>
      </rPr>
      <t>reuniones</t>
    </r>
  </si>
  <si>
    <t>Capacitaciones en Comercio de Servicios y REPSE</t>
  </si>
  <si>
    <t>Promoción y difusión de la importancia del Comercio de Servicios en Paraguay.</t>
  </si>
  <si>
    <r>
      <rPr>
        <b/>
        <sz val="12"/>
        <color indexed="8"/>
        <rFont val="Garamond"/>
        <family val="1"/>
      </rPr>
      <t>500</t>
    </r>
    <r>
      <rPr>
        <sz val="12"/>
        <color indexed="8"/>
        <rFont val="Garamond"/>
        <family val="1"/>
      </rPr>
      <t xml:space="preserve"> personas capacitadas</t>
    </r>
  </si>
  <si>
    <t>Prestadores de servicios de diversos sectores del Comercio de Servicios y ciudadanía en general.</t>
  </si>
  <si>
    <r>
      <rPr>
        <b/>
        <sz val="14"/>
        <color indexed="8"/>
        <rFont val="Garamond"/>
        <family val="1"/>
      </rPr>
      <t>1.017</t>
    </r>
    <r>
      <rPr>
        <sz val="12"/>
        <color indexed="8"/>
        <rFont val="Garamond"/>
        <family val="1"/>
      </rPr>
      <t xml:space="preserve"> personas capacitadas</t>
    </r>
  </si>
  <si>
    <t>Negociaciones Comerciales Internacionales en Servicios</t>
  </si>
  <si>
    <t>Mejor acceso a los mercados para los proveedores de servicios del Paraguay</t>
  </si>
  <si>
    <t xml:space="preserve">16 reuniones de negociaciones </t>
  </si>
  <si>
    <t>Proveedores de Servicios</t>
  </si>
  <si>
    <t>Participación en 14 reuniones sobre relativas a:
- Coordinación a nivel nacional, MERCOSUR y contraparte para la apertura de Negociación Mercosur-Emiratos Arabes Unidos con 80% de avance, en donde se finalizó la III Ronda de Negociaciones.
- V Examen de Política Comercial ante la OMC en temas de comercio de servicios con un porcentaje de ejecución del 100%, en donde se reflejan los aportes de los Reguladores de Servicios del Paraguay para el V Examen de Política Comercial ante OMC.
- Reunión de negociación del Acuerdo Biltareal de Inversiones entre el Paraguay y Japón con un avance del 20%.
- Reunión sobre el proyecto de servicios ante la Asociación Latinoamericana de Integración para los Paises de menor Desarrollo Relativo.
- Reunión de incorporación de la VIII Ronda de Servicios MERCOSUR ante el Grupo de Incorporación Normativa Nacional con un avance del 100%.
- Reunión de coordinación entre MERCOSUR-EFTA para el cierre de las negociaciones en el año 2025.
Reunión regional del Outsource2LAC 2025.</t>
  </si>
  <si>
    <t>Actividad 8 - Gestión de Negociaciones Internacionales</t>
  </si>
  <si>
    <t>Capacitaciones sobre Negociaciones Comerciales de Servicios</t>
  </si>
  <si>
    <t>Fortalecer habilidades y conocimientos en negociación de acuerdos comerciales relacionados con el comercio de servicios.</t>
  </si>
  <si>
    <t>1 capacitación a Reguladores Nacionales</t>
  </si>
  <si>
    <r>
      <rPr>
        <b/>
        <sz val="12"/>
        <rFont val="Garamond"/>
        <family val="1"/>
      </rPr>
      <t>3</t>
    </r>
    <r>
      <rPr>
        <sz val="12"/>
        <rFont val="Garamond"/>
        <family val="1"/>
      </rPr>
      <t xml:space="preserve"> Reguladores de Servicios capacitados</t>
    </r>
  </si>
  <si>
    <t>6.Capacitaciones a nivel nacional e internacional</t>
  </si>
  <si>
    <t>Habilitaciones otorgadas a locales</t>
  </si>
  <si>
    <t>Dar seguridad al ciudadano de los locales y productos comercializados.</t>
  </si>
  <si>
    <t>Sector Comercial Formal, Consumidores Finales</t>
  </si>
  <si>
    <t xml:space="preserve">Habilitaciones de Estaciones de Servicios para comercialización de combustibles líquidos, GLP y habilitacion de Plantas Productoras de biocombustibles y Sistema Conductivo de Carga para Vehiculos Electricos.    </t>
  </si>
  <si>
    <t>Registros de empresas Importadoras</t>
  </si>
  <si>
    <t>Lograr una mayor formalidad en el sector comercial paraguayo que cuente con regulación de productos.</t>
  </si>
  <si>
    <t>Registro de empresas importadoras de lubricantes</t>
  </si>
  <si>
    <t>Registros de productos lubricantes</t>
  </si>
  <si>
    <t>Registro de productos lubricantes</t>
  </si>
  <si>
    <t>Licencias previas de Importación</t>
  </si>
  <si>
    <t>Tener un mayor control sobre la calidad y legitimidad de los productos ingresados al país.</t>
  </si>
  <si>
    <t>Licencias previas de Importación (via sistema VUI)</t>
  </si>
  <si>
    <t>Licencias previas de Exportación</t>
  </si>
  <si>
    <t>Tener un mayor control sobre los productos exportados del país.</t>
  </si>
  <si>
    <t>Sector Productor</t>
  </si>
  <si>
    <t>Licencias Previas de Exportacion (Ethanol)</t>
  </si>
  <si>
    <t>Verificación y Fiscalizaciones a locales comerciales y acompañamientos a ingreso de productos importados  realizadas por la Dirección General de Combustibles</t>
  </si>
  <si>
    <t>Controlar el cumplimiento de los requisitos de seguridad, calidad y legalidad de los productos a disposición de los consumidores en los productos regulados por el MIC</t>
  </si>
  <si>
    <t>Sector Comercial Formal, Consumidores</t>
  </si>
  <si>
    <t>Verificación y Fiscalización de estaciones de servicios que comercializan combustibles líquidos, lubricantes, GLP y biocombustibles</t>
  </si>
  <si>
    <t xml:space="preserve">Negociaciones Comerciales Internacionales en Gas Natural Vehicular (GNV), artefactos gasodomesticos (GLP y GNC) y Reguladores de baja presion (GLP) </t>
  </si>
  <si>
    <t xml:space="preserve">Homologacion de Reglamentos Tècnicos con los paises miembros del MERCOSUR para la standarizacion de Valvulas, Cilindros artefactos y reguladores de GNV y/o GLP. </t>
  </si>
  <si>
    <t>reglamentaciones unificadas en el bloque con base firme en normas tecnicas de seguridad y calidad internacionales.</t>
  </si>
  <si>
    <t>Ciudadanos de los paises miembros del MERCOSUR</t>
  </si>
  <si>
    <t xml:space="preserve">Según Negociaciones: 
MERCOSUR 
a) GNV: 90%,                                  b) Artefactos: En consulta Publica                                              c) Reguladores de GLP de baja presión: 60% </t>
  </si>
  <si>
    <t>Concenso de los 4 paises en la prosecucion de la elaboracion conjunta de los Reglamentos Tecnicos Mercosur</t>
  </si>
  <si>
    <t>Registros de Importador otorgados</t>
  </si>
  <si>
    <t xml:space="preserve">Fiscalizaciones </t>
  </si>
  <si>
    <t>Realizar un control del cumplimiento de las regulaciones vigentes</t>
  </si>
  <si>
    <t>Negociaciones para aceso a mercados de bienes</t>
  </si>
  <si>
    <t>Vinculado con el PEI en: OE1: Abrir y ampliar mercados</t>
  </si>
  <si>
    <t>Acceso a nuevos mercados y a preferencias arancelarias de los productos nacionales</t>
  </si>
  <si>
    <t>Exportadores   Población en general</t>
  </si>
  <si>
    <t xml:space="preserve">Seguimiento de los temas pendientes para la firma del Acuerdo entre el MERCOSUR y la Unión Europea                                       </t>
  </si>
  <si>
    <t>Portal Oficial del Ministerio de Relaciones Exteriores de la República del Paraguay :: Jefes Negociadores del Mercosur-UE acordaron intensificar el diálogo y un cronograma de trabajo para el presente semestre (mre.gov.py)</t>
  </si>
  <si>
    <t>https://www.mre.gov.py/index.php/noticias-de-embajadas-y-consulados/cancilleres-del-mercosur-analizaron-estado-actual-de-las-negociaciones-con-ue</t>
  </si>
  <si>
    <t xml:space="preserve">Seguimiento de los temas pendientes para la firma del Acuerdo entre el MERCOSUR y European Free Trade (EFTA)                                     </t>
  </si>
  <si>
    <t>Convocatoria MERCOSUR/EFTA            Joint Conclusions</t>
  </si>
  <si>
    <t>MERCOSUR/Emiratos Árabes Unidos-Firma de los Términos de Referencias p/el inicio de las Negociacioness e/MERCOSUR y EAU. Cierre del Capítulo de Obstáculos Técnicos al Comercio (OTC)</t>
  </si>
  <si>
    <t>General  Framework</t>
  </si>
  <si>
    <t>Seguimieno de temas relacionados a Mejora Regulatoria</t>
  </si>
  <si>
    <t>Reuniones</t>
  </si>
  <si>
    <t>Seguimiento de temas relacionados al Acceso a Mercados.</t>
  </si>
  <si>
    <t>Informe                                                                    Acta GMC N° 02/2024                                      Acta GMC 04/2024                                         Acta GMC Ext.02/2024                    Comunicado Conjunto Ptes.Ms</t>
  </si>
  <si>
    <t>Acuerdo de Coperación Económica entre la República de China (Taiwán) y la República del Paraguay</t>
  </si>
  <si>
    <t>Lista de Concesiones de la República de China (Taiwán)</t>
  </si>
  <si>
    <t>Incorporación Protocolo Adicional del ACE N° 36 MERCOSUR/Bolivia. Certificado de Origen Digital</t>
  </si>
  <si>
    <t>Decreto N° 1.398/2024</t>
  </si>
  <si>
    <t>Incorporación al Ordenamiento JurÍdico Nacional del nuevo Regimen de  Origen MERCOSUR</t>
  </si>
  <si>
    <t>Decreto N° 1.270/2024                           Decreto N° 1.271/2024</t>
  </si>
  <si>
    <t>https://micpy-my.sharepoint.com/:u:/g/personal/mperez_mic_gov_py/ESff_ycXzgVCul-_PpiSXwIBjs5g0gjfkgh7hSJqhBq7jQ?e=yqvhsi</t>
  </si>
  <si>
    <t>Certificados de Producto y Empleo Nacional</t>
  </si>
  <si>
    <t>Acceso margen de preferencia  del 40% en Licitaciones Publicas Nacionales</t>
  </si>
  <si>
    <t>Todas las empresas nacionales registradas en el RIEL y en REPSE</t>
  </si>
  <si>
    <t>DATOS A DICIEMBRE</t>
  </si>
  <si>
    <t>Constancias de Registro Industrial en Linea RIEL</t>
  </si>
  <si>
    <t>Registro de Nuevas Industrias , para acceder a beneficios del MIC</t>
  </si>
  <si>
    <t>Todos los establecimientos industriales del pais</t>
  </si>
  <si>
    <t>EVIDENCIAS</t>
  </si>
  <si>
    <t>Solicitudes de Importacion de Materias Primas Dto. 11771/00</t>
  </si>
  <si>
    <t>Arancel aduanero cero para importaciones de Materias Primas e insumos según Dcrto 11771/00</t>
  </si>
  <si>
    <t>Todos los establecimientos industriales del pais registrados en el RIEL</t>
  </si>
  <si>
    <t>Solicitud de Importacion de Materias Primas Politica Automotriz Ley 4838</t>
  </si>
  <si>
    <t>Aranceles preferenciales  para ensambladoras de vehiculos conforme a la LEY 4838</t>
  </si>
  <si>
    <t xml:space="preserve">DATOAS AL 3ER TRIM. (los datos del 4to trimestre 2024, se remiten luego del 15 de enero 2025) </t>
  </si>
  <si>
    <t>Aprobacion de proyectos de inversion de la Ley 60/90</t>
  </si>
  <si>
    <t>Incentivos fiscales para proyectos de inversion</t>
  </si>
  <si>
    <t xml:space="preserve">Todos los inversionistas nacionales y extranjeros que deseen invertir en el Paraguay </t>
  </si>
  <si>
    <t>SUACE</t>
  </si>
  <si>
    <t>Apertura de nuevas empresas jurídicas</t>
  </si>
  <si>
    <t>potenciales empresarios, profesionales, otros</t>
  </si>
  <si>
    <t>INFORME DE CIERRE SUACE 2024.png</t>
  </si>
  <si>
    <t>EMISIÓN DE CONSTANCIA DEL INVERSIONISTA EXTRANJERO</t>
  </si>
  <si>
    <t>potenciales inversionistas extranjeros</t>
  </si>
  <si>
    <t xml:space="preserve">Verificación, seguimiento y control a las industrias beneficiadas con los incentivos entregados(destino y uso)
</t>
  </si>
  <si>
    <t>Monto de Exportaciones bajo el Régimen de Maquila (En millones de US$)</t>
  </si>
  <si>
    <t xml:space="preserve">Alcance  Nacional </t>
  </si>
  <si>
    <t>ESTADISTICAS MAQUILA – .::MIC::.</t>
  </si>
  <si>
    <t>Fortalecer Sectores económicos (industriales, comercios y de servicios) que apunten a diversificar la oferta exportable.</t>
  </si>
  <si>
    <t>Empresas industriales beneficiadas con los incentivos, verificadas.</t>
  </si>
  <si>
    <t>avances Indicadores de Desempeño 2024.xlsx (sharepoint.com)</t>
  </si>
  <si>
    <t>Monto de Inversiones bajo el Régimen de 60.90 y Maquila (En millones de US$)</t>
  </si>
  <si>
    <t>DATOS A DICIEMBRE (COMBINADOS SIN DUPLICACION DE REGIMENES)</t>
  </si>
  <si>
    <t>Empleos vinculado a las inversiones  bajo el Régimen de 60.90 y Maquila</t>
  </si>
  <si>
    <t>Cedula MiPymes: Documento Gratuito que acredita la categorización de las Micro, Pequeñas y Medianas empresas a fin de obtener beneficios de fomento y promoción para su desarrollo y competitividad.</t>
  </si>
  <si>
    <t>La LEY 4457/12 tiene como objetivo proveer un marco regulatorio que permita promover y fomentar la creación, desarrollo y competitividad de las micro, pequeñas y medianas empresas para incorporarlas a la estructura formal productora de bienes y servicios y darles identidad jurídica.</t>
  </si>
  <si>
    <t>3200 
cédulas nuevas / renovadas</t>
  </si>
  <si>
    <t>Micro, Pequeñas y Medianas Empresas</t>
  </si>
  <si>
    <t xml:space="preserve">3.327 CedulasMIPYMES (Nuevas y Renovadas) Emitidas
</t>
  </si>
  <si>
    <t>https://datos.vue.gov.py/mipymes/datos</t>
  </si>
  <si>
    <t>DGFR / VMM</t>
  </si>
  <si>
    <t>CENTROS DE DESARROLLO EMPRESARIAL SBDC</t>
  </si>
  <si>
    <t>Fortalecer las capacidades empresariales de las Mipymes y emprendedores con servicios de capacitación, asistencia técnica y vinculaciones brindados a través de los Centros de Desarrollo Empresarial del MIC</t>
  </si>
  <si>
    <t>Mipymes y emprendedores</t>
  </si>
  <si>
    <t>https://www.abc.com.py/economia/2024/04/05/habilitan-centro-de-atencion-a-emprendedores-y-mipymes-en-alto-parana/</t>
  </si>
  <si>
    <t>DGCGAT / VMM</t>
  </si>
  <si>
    <t>ASESORÍAS BRINDADAS</t>
  </si>
  <si>
    <t>https://www.lanacion.com.py/negocios/2023/08/10/buscaran-dar-un-salto-cuantitativo-en-el-desarrollo-de-las-pequenas-y-medianas-empresas/</t>
  </si>
  <si>
    <t>CLIENTES ATENDIDOS</t>
  </si>
  <si>
    <t>https://www.abc.com.py/nacionales/2023/11/11/habilitan-centro-de-desarrollo-empresarial-para-apoyo-a-mipymes-en-encarnacion/</t>
  </si>
  <si>
    <t>HORAS ATENDIDAS</t>
  </si>
  <si>
    <t>24.12 Reporte Horas de Asesoría Neoserra 2024.pdf</t>
  </si>
  <si>
    <t>EVENTOS DE CAPACITACIÓN</t>
  </si>
  <si>
    <t>24.12 Reporte Clientes Neoserra 2024.pdf</t>
  </si>
  <si>
    <t>PARTICIPANTES DE CAPACITACIÓN</t>
  </si>
  <si>
    <t>EMPRESAS CON IMPACTO ECONÒMICO</t>
  </si>
  <si>
    <t>24.12 Reporte Capacitaciones Neoserra 2024.pdf</t>
  </si>
  <si>
    <t>EMPRESAS CREADAS</t>
  </si>
  <si>
    <t>EMPRESAS FORMALIZADAS</t>
  </si>
  <si>
    <t>24.12 Casos de éxito 2024.pdf</t>
  </si>
  <si>
    <t>AUMENTO DE VENTAS</t>
  </si>
  <si>
    <t>24.12 Reporte Empresas Creadas Neoserra 2024.pdf</t>
  </si>
  <si>
    <t>INYECCION DE CAPITAL</t>
  </si>
  <si>
    <t>24.12 Reporte Empresas Formalizadas Neoserra 2024.pdf</t>
  </si>
  <si>
    <t>CREACION DE EMPLEO</t>
  </si>
  <si>
    <t>24.12 Tablero de mando Red Centros SBDC Neoserra 2024.pdf</t>
  </si>
  <si>
    <t>INFORMACIÓN ADICIONAL: https://micpy-my.sharepoint.com/:b:/g/personal/rosmery_mic_gov_py/EV-TiUbhZD5BqW1KAdhEHQ0Bbpas7NG5kPTAGrQB2pYwqg?e=bdxWo3</t>
  </si>
  <si>
    <t>Programa de Competitividad de las MIPYMES (PCM)</t>
  </si>
  <si>
    <t>Apoyar a las mipymes 
del Paraguay en la mejora de su competitividad, mediante financiación para adquisición de bienes 
de capital, y soporte para la elaboración e implementación de un Plan de Negocios</t>
  </si>
  <si>
    <t>20 Mipymes</t>
  </si>
  <si>
    <t>Mipymes industriales del Paraguay</t>
  </si>
  <si>
    <t>20 mipymes industriales</t>
  </si>
  <si>
    <t>24.12 Reporte Inyección de Capital Neoserra 2024.pdf</t>
  </si>
  <si>
    <t>DPPS / VMM</t>
  </si>
  <si>
    <t>Programa de Formalización para Acceso a Mercados (PFAM)</t>
  </si>
  <si>
    <t>Formalización de los beneficiarios microempresarios o MIPYMES a través de los registros pertinentes para el acceso al mercado formal.</t>
  </si>
  <si>
    <t>46 Mipymes</t>
  </si>
  <si>
    <t>Mipymes del Paraguay</t>
  </si>
  <si>
    <t>44 mictro empresas del sector alimentos y domisanitarios.</t>
  </si>
  <si>
    <t>24.12 Reporte Creación de empleos Neoserra 2024.pdf</t>
  </si>
  <si>
    <t>Fomentar la Educación Financiera de las Mipymes para fortalecer sus capacidades de acceso al crédito.</t>
  </si>
  <si>
    <t>Sensibilizar a Mipymes y Emprendedores sobre elementos clave de la Educación Financiera.</t>
  </si>
  <si>
    <t>Micro, pequeñas y medianas empresas del País, así como emprendedores y aliados clave.</t>
  </si>
  <si>
    <t>116 Mipymes sensibilizadas en jornadas de capacitación en los Departamentos de Guairá, Alto Paraná y San Pedro</t>
  </si>
  <si>
    <t>DGFI
Lista del de participantes a las capacitaciones</t>
  </si>
  <si>
    <t>Facilitar la Inclusión Financiera de Mipymes y Emprendedores a través del diseño y ejecución de Productos Financieros tradicionales y alternativos.</t>
  </si>
  <si>
    <t>Generar Productos Financieros favorables para Mipymes en el Sistema Financiero Tradicional y Alternativo.</t>
  </si>
  <si>
    <t>Alianzas con instituciones Financieras y aliados clave.</t>
  </si>
  <si>
    <t>28 Convenios firmados con instituciones aliadas del Sistema Financiero a través de los cuales se generarán productos financieros favorables para Mipymes.</t>
  </si>
  <si>
    <t>DGFI
8. Convenios</t>
  </si>
  <si>
    <t>Servicios de información y sensibilización a MIPYMES, emprendedores e interesados en general</t>
  </si>
  <si>
    <t>Proporcionar capacidades e información necesaria para la internacionalizacion de las MIPYMES, organización de Ruedas de Negocios  y la vinculacion a la cadena de valor a trves del Programa de Alimentaciój Escolar " Hambre Cero" para las MIPYMES.</t>
  </si>
  <si>
    <t>180 Mipymes informadas y sensibilizadas sobre comercialización interna e internacional</t>
  </si>
  <si>
    <t>MIPYMES del país que cuentan con productos con potencial exportador,  interesados en exportar y comercializar en el mercado interno.</t>
  </si>
  <si>
    <t>2052 representantes de emprendedores y empresas MIPYMES  con potencial exportador e interesados en general  que recibieron formación  presencial y online con aliados claves y publico en general, y  la coordinacion de la Rueda de Negocios, como actividad misional del Viceministerio de Mipymes en atención al publico objetivo.</t>
  </si>
  <si>
    <t>https://micpy-my.sharepoint.com/:f:/g/personal/nflecha_mic_gov_py/EglAzON8xCJIqsUctHZnKYYBeTJ6hkgLspaE16GKDRzwhw?e=ckyVY1</t>
  </si>
  <si>
    <t>DGI - VMM</t>
  </si>
  <si>
    <t>Asistencia Técnica a  MIPYMES para la internacionalización</t>
  </si>
  <si>
    <t>Proporcionar el acompañamiento y asesoramiento técnico personalizado a MIPYMES con potencial exportador para participar en Ruedas de Negocios y utilizar un servicio de exportación a trves de la logistica postal "Exporta Fácil"  y servicio de exportación vía remesa expresa  (Pyme Exporta)</t>
  </si>
  <si>
    <t xml:space="preserve">
50 Mipymes asistidas para la internacionalización
</t>
  </si>
  <si>
    <t xml:space="preserve">MIPYMES del país  que cuentan con productos con potencial exportador  </t>
  </si>
  <si>
    <t xml:space="preserve"> 59 representantes de MIPYMES asistidas técnicamente en procesos de exportación simplificada mediante agendamietos de reuniones en el MIC y seguimiento por medios digitales (correo electrónico y mensajería instantánea), acompañamiento y asistencia  a Mipymes en el stand del evento “Expoartesanias, Bogotá Colombia".</t>
  </si>
  <si>
    <t>Integración Comercial por envíos postales para MIPYMES  "Exporta Fácil  y Pyme Exporta"</t>
  </si>
  <si>
    <t>Propiciar la formalización e internacionalización de las MIPYMES, a través de la exportación simplificada, utilizando la logística postal gubernamental, mediante un Sistema Web.</t>
  </si>
  <si>
    <t xml:space="preserve">50 envios para la  implementación y sostenibilidad de un sistema de exportación simplificada de MIPYMES por medio de paquetería postal.
</t>
  </si>
  <si>
    <t>MIPYMES del país que cuentan con productos con potencial exportador.</t>
  </si>
  <si>
    <t xml:space="preserve">
22 MIPYMES exportadoras utilizan la plataforma Exporta Fácil (DINACOPA) Y 6 Mipymes que utilizan el srvicio de logistica DHL "Pyme Exporta"  para envíos al exterior.
</t>
  </si>
  <si>
    <t>Portal de Servicios e Informaciones para MIPYMES</t>
  </si>
  <si>
    <t>Portal web de promoción y difusión de servicios y oportunidades enfocadas a las mipymes y generadas desde el MIC y entidades aliadas.</t>
  </si>
  <si>
    <t>100% Actualización y funcionamiento del Portal de Mipymes</t>
  </si>
  <si>
    <t>MIPYMES y emprendedores en general
Agentes de políticas públicas
Investigadores</t>
  </si>
  <si>
    <t>100% Plataforma actualizada y en funcionamiento la pagina web del Viceminiterio de Mipymes, incluyendo nuevas herramientas digitales y una navegación optimizada, facilitando el acceso a información relevante y actualizada
.Portal disponible en: https://www.mipymes.gov.py/</t>
  </si>
  <si>
    <t xml:space="preserve">
https://youtu.be/Los5KOPM0MI?si=ZX5QJzYLQpyEbVLj
https://www.mipymes.gov.py</t>
  </si>
  <si>
    <t xml:space="preserve">Fortalecimiento y fomento de la cultura emprendedora en sus diversos niveles  </t>
  </si>
  <si>
    <t>Articulación de Experiencia entre la DINAEM y la Agencia Nacional de Desarrollo (ANDE) de Uruguay</t>
  </si>
  <si>
    <t>Sensibilización de la metodologia de asistencia tecnica a Emprendedores y Microempresarios</t>
  </si>
  <si>
    <t>Representante de la Triple Helice que integran las Incubadoras de Empresas del Centro de Apoyo al Emprendedor (IncuCAE)y representantes del Viceministerio de MIPYMES</t>
  </si>
  <si>
    <t>Culminó encuentro de actualización y coordinación organizado por la DINAEM
Con la presentación de las acciones, proyectos y programas que viene realizando el Viceministerio de MIPYMES, enfocados a la búsqueda de mercados, oportunidades y financiamiento; además de las buenas prácticas llevadas a cabo por la Agencia Nacional de Desarrollo del Uruguay.
Los Centro de Apoyo al Emprendedor (CAE) de unas 15 localidades del país, además de representantes de otros sectores participaron del encuentro, enfocado al desarrollo empresarial, y a la conexión de los servicios dirigido al citado segmento económico del país.
En esta última jornada el viceministro de MIPYMES, Gustavo Giménez, se refirió a la importancia del espacio compartido entre los IncuCAE del Paraguay, con la ANDE de Uruguay, donde se detallaron las experiencias y la visión que tiene el Viceministerio a su cargo, y la estrategia de la DINAEM, que se encuentra ejecutando para darle el realce que merecen los emprendedores paraguayos.</t>
  </si>
  <si>
    <t>https://www.instagram.com/p/C-Ngtv9sYng/?igsh=YmttOWl5NmJiOXgz
https://www.mic.gov.py/la-importancia-de-los-centros-tecnologicos-para-mejorar-la-produccion-de-mipymes-y-emprendedores/
https://www.facebook.com/1637996367/posts/10229334397657933/?mibextid=WC7FNe&amp;rdid=EETu7k7si5SleSK5</t>
  </si>
  <si>
    <t>Organización del  StartUp Nations Policy Dialogue.</t>
  </si>
  <si>
    <t>Presentación de las herramientas de incubación y capital semilla y monitoreo para Emprendedores y MIPYMES</t>
  </si>
  <si>
    <t>Represenante de gremios de emprendedores, MIPYMES y beneficiarios</t>
  </si>
  <si>
    <t xml:space="preserve"> Se realizó la Startup Nations Policy Dialogue, en el cierre del I Encuentro Semestral de Actualización y Coordinación, organizado por la DINAEM con el Experto uruguayo en emprendedurismo y Mipymes resalta trabajo del MIC en el sector
Resaltando el trabajo que viene realizando el Viceministerio de MIPYMES del MIC, a través de la Dirección Nacional de Emprendedurismo, el representante de la Agencia Nacional de Desarrollo (ANDE) de Uruguay, Martín Ambrosi sostuvo que el viceministerio trabaja “con el norte bien puesto y enfocado” y adelantó que apuntan a acciones en conjunto para el futuro cercano.
“Es muy importante el conocimiento de cómo vienen trabajando, brindando información y apoyo en el desarrollo empresarial a los emprendedores y Mipymes, clave para la sostenibilidad de ellos”, dijo Ambrosi, quien participó activamente de las tres jornadas del I Encuentro Semestral de Actualización y Coordinación organizado por la DINAEM, y las Incubadoras de Empresas-Centro de Apoyo al Emprendedores (INCUCAE)</t>
  </si>
  <si>
    <t>https://www.facebook.com/story.php?story_fbid=894408289381599&amp;id=100064373091973&amp;mibextid=qi2Omg&amp;rdid=HzT715dx6fF6pJDc
https://www.facebook.com/share/p/Ny6kLo2w5ZqAsgkF/?mibextid=qi2Omg
https://x.com/andeuruguay/status/1819466566171611443?s=46</t>
  </si>
  <si>
    <t>Fomentar las fuentes de financiamiento alternativo para emprendedores</t>
  </si>
  <si>
    <t>Participar del Seminario de  VC &amp; Startups Summit, organizado por la Asociación Paraguaya de Venture Capital (Parcapy)</t>
  </si>
  <si>
    <t xml:space="preserve">
Participar en la primera edición del VC &amp; Startups Summit y descubre las ​últimas tendencias del mundo del venture capital tanto en Paraguay ​como a nivel internacional.</t>
  </si>
  <si>
    <t>Equipo Tecnico de la DINAEM</t>
  </si>
  <si>
    <t>Se participo de la primera edición del VC &amp; Startups Summit con las últimas tendencias del mundo del venture capital, tanto en Paraguay como a nivel internacional. Asunción se alista para llevar a cabo el evento que se perfila como un hito en el segmento.
El evento fue organizado por la Asociación Paraguaya de Venture Capital (Parcapy), una organización sin fines de lucro con la misión de promover y desarrollar la industria del capital de riesgo en Paraguay como motor dinamizador de la economía. Conto con charlas, paneles, showcases de startups y sesiones de networking, además de un espacio de coworking para los asistentes. ]Ofrecio una variedad de actividades diseñadas para inspirar, educar y conectar a los asistentes. Se tendrán talleres interactivos y prácticos que ofrecen formación y capacitación en áreas clave para startups, como financiación, marketing y tecnología.
El viceministro de Mipymes, Gustavo Giménez,  diserto en el evento  y destacó la importancia de apoyar a los emprendedores a través de políticas públicas que faciliten el acceso a financiamiento y la creación de un ecosistema favorable.
En este sentido, señaló que el Viceministerio de Mipymes cuenta con dos leyes fundamentales; la Ley de Mipymes y la Ley de Emprendedurismo, que establecen un marco para fomentar el desarrollo de pequeñas y medianas empresas.
Además, hizo alusión a las iniciativas llevadas adelante desde el Ministerio de Industria y Comercio, como el Fondo Nacional de Mipymes y el Capital Semilla, que buscan apoyar a los emprendedores desde sus etapas iniciales.
Asimismo, señaló que se están estableciendo incubadoras y centros de apoyo, como el caso de las IncuCAE, que se encuentran en diferentes puntos del país para brindar asistencia y acompañamiento a los emprendedores hasta que estén listos para acceder a aceleradoras y financiamiento.
“A través de esto poder identificar y propiciar que los emprendedores tengan una asistencia y un acompañamiento hasta que lleguen a manos de las aceleradoras y obviamente las rondas de financiamiento”
El Viceministro Giménez, menciono  que el Gobierno del Paraguay está comprometido a crear las condiciones necesarias para que los emprendedores prosperen y se desarrollen en el país, ya que se trata de unos de los sectores económicos más importantes y que mayor mano de obra emplea.
El apoyo a los emprendedores es visto como un motor de desarrollo económico y social, y se están implementando diversas estrategias para facilitar su crecimiento y sostenibilidad. Igualmente, señaló la importancia del trabajo en conjunto entre el sector público y privado para la elaboración de estrategias específicas.</t>
  </si>
  <si>
    <t>https://parcapy.org/
https://www.mic.gov.py/la-importancia-de-politicas-publicas-que-apoyen-a-los-emprendedores/</t>
  </si>
  <si>
    <t>Inicio del Curso Modular de Capacitación y Entrenamiento Tecnico del Servicio IncuCAE, apoydado por Cooperación Taiwanesa - Proyecto FOMIPYME</t>
  </si>
  <si>
    <t>Senbilizar con la herramienta del Viaje del Emprendedor las intervenciones de asistencia tecnica y servicios ofrecidos por los IncuCAE</t>
  </si>
  <si>
    <t>Los resultados esperados del Inicio del Curso Modular de Capacitación y Entrenamiento Técnico del Servicio IncuCAE, basado en la metodología Viaje del Emprendedor:, tiene como  Resultados Esperado:
 1. Desarrollo de competencias emprendedoras: Los participantes adquirirán habilidades clave para la identificación y validación de oportunidades de negocio, a través de una formación modular adaptada a las distintas etapas del Viaje del Emprendedor.
El desarrollo de competencias emprendedoras son las competencias clave que se trabajarán están la identificación de oportunidades de negocio, el análisis del entorno y mercado, la validación de ideas y la planificación estratégica. Estas habilidades serán fundamentales para que los emprendedores puedan evaluar con rigor sus proyectos, tomando decisiones basadas en datos y análisis crítico.
 Además, el curso busca fomentar la capacidad de innovación, promoviendo el pensamiento creativo y la búsqueda de soluciones disruptivas que agreguen valor a los servicios ofrecidos por los IncuCAE
De igual manera, el programa modular se enfocará en la formación de capacidades de liderazgo, gestión de equipos y manejo de recursos, todo ello con el objetivo de preparar a los emprendedores para los desafíos reales del entorno empresarial. Al final del curso, los participantes habrán fortalecido su habilidad para ejecutar sus ideas con confianza, minimizando riesgos y maximizando oportunidades de éxito en el mercado.</t>
  </si>
  <si>
    <t>https://www.instagram.com/p/C_wISDfvjVV/?img_index=1
https://www.instagram.com/p/C_yFmnnPPtI/</t>
  </si>
  <si>
    <t>Participarcion como Jurado del Evento de Concurso de Ideas de Negocios organizado por el IncuCAE Caaguazu (Dpto de Caaguazu)</t>
  </si>
  <si>
    <t>Apoyo a la Metodologia de aborgaje en la evaluacion y selección de  beneficiarios de Capital Semilla para su idea de negocio</t>
  </si>
  <si>
    <t>Emprendedores y Mipymes de la Ciudad de Caaguazu y ciudades aledañas</t>
  </si>
  <si>
    <t>Exitosa jornada, realizada en fecha10/09/2024, donde los respresentantes de la  DINAEM - participamos del Concurso de Ideas de Negocios de la Incubadora de Empresas Caaguazú- IncuCAE Caaguazu en carácter de Jurados,
donde tuvimos la oportunidad de evaluar 25 Plane de Negocios donde se vio los sueños y ejemplos de superación y determinación de los
emprendedores y MIPYMES del Departamento de Caaguazu</t>
  </si>
  <si>
    <t xml:space="preserve">Fomentar la inclusión de la cultura emprendedora en los niveles medios de educación escolar y universitario  </t>
  </si>
  <si>
    <t>Contar con una propuesta de “Guía para el Fomento de la Cultura Emprendedora en el contexto de la Educación Media”</t>
  </si>
  <si>
    <t>Educación Escolar y Universitaria</t>
  </si>
  <si>
    <t>Se ha continuado con los trabajos de revisión de la propuesta de “Guía para el Fomento de la Cultura Emprendedora en el contexto de la Educación Media” desarrollado en conjunto con voluntarios del Cuerpo de Paz de EE.UU. y el acompañamiento de técnicos del MEC.</t>
  </si>
  <si>
    <t>Presentación continuacion de cooperacion de Cuerpode Paz.pptx</t>
  </si>
  <si>
    <t xml:space="preserve">Se espera contar con un documento con revisión completa para su presentación oficial al área de currículos del MEC para el segundo semestre 2024. </t>
  </si>
  <si>
    <t xml:space="preserve">Coordinación de iniciativas públicas de financiación temprana para emprendimientos </t>
  </si>
  <si>
    <t xml:space="preserve">Capital Semilla: Primer Encuentro de la Mesa interinstitucional para mejorar el ecosistema emprendedor.  El 28 de mayo se realizó el Primer Encuentro de la Mesa de Capital Semilla Gubernamental en Paraguay, iniciativa mediante la cual se busca identificar sinergias y complementariedad entre las entidades. El encuentro permitió iniciar un proceso de desarrollo de una agenda comunicacional para los programas y proyectos que integran la mesa y se presentó propuesta de articulación de fondos públicos para apoyar a unidades económicas. Asistieron varias organizaciones públicas, incluyendo el MITIC, MTESS, MDS, MAG, SINAFOCAL, entre otros. Actualmente esta iniciativa se encuentra en etapa de relevamiento para llenado de relevamiento de información sobre iniciativas de Capital Semilla. </t>
  </si>
  <si>
    <t>Entidades Gubernamentales que cuentan con capital Semilla</t>
  </si>
  <si>
    <t>El resultado fue  promoción  de forma efectiva los diversos programas y proyectos que ofrecen capital semilla y la sensibilización de las convocatorias de fondos públicos al Ecosistema Emprendedor de Mipymes e instituciones de soporte.</t>
  </si>
  <si>
    <t>https://www.mic.gov.py/capital-semilla-primer-encuentro-de-la-mesa-interinstitucional-para-mejorar-el-ecosistema-emprendedor/</t>
  </si>
  <si>
    <t>Foro Nacional de Mipymes 2024: «Conectando la innovación el crecimiento y las oportunidades»</t>
  </si>
  <si>
    <t xml:space="preserve">Presentacion institucional de novedades, planes y recursos disponibles para el segmento MiPyme </t>
  </si>
  <si>
    <t>Los días 18 y 19 de setiembre de 2024, autoridades y representantes de instituciones públicas y privadas, junto a expertos en materias de finanzas, economía, exportación, desarrollo empresarial, digitalización, políticas públicas, entre otros temas de interés general, se darán cita en la edición 2024 del Foro Nacional de Mipymes sobre Mipymes, la Fuerza Productiva del Paraguay.</t>
  </si>
  <si>
    <t xml:space="preserve">Gobierno, Gremios, Sociedad Civil, emprendedores y publico general </t>
  </si>
  <si>
    <t xml:space="preserve">En la ocasión también se presentó el Plan Nacional de Transformación Digital y Financiamiento para Mipymes que incluirá un nuevo sistema de automatización para la obtención de la Cédula Mipymes, como así también facilitar el acceso a servicios financieros.
Durante la presentación, el primer mandatario hizo hincapié en la importancia de una estabilidad macroeconómica sólida, el acceso al crédito formal para las Mipymes y la creación de condiciones que faciliten el desarrollo de una clase media fuerte.
</t>
  </si>
  <si>
    <t>https://www.mic.gov.py/foro-nacional-de-mipymes-2024-conectando-la-innovacion-el-crecimiento-y-las-oportunidades/</t>
  </si>
  <si>
    <t>Emprende Fest 2024 – III Encuentro Nacional de Emprendedores,</t>
  </si>
  <si>
    <t>objetivo de fortalecer la cultura emprendedora y promover proyectos que construyen el futuro del país. El evento inaugura la Semana Global de Emprendedurismo en Paraguay</t>
  </si>
  <si>
    <t>En marco de la Ley N° 5.635/2016, que establece el 11 de noviembre como el Día Nacional del Emprendedor. El acto inaugural contó con la participación del presidente de la República, Santiago Peña, quien aseguró que “Paraguay está condenado al éxito”.</t>
  </si>
  <si>
    <t>Emprende Fest 2024 ofrece paneles con expertos en digitalización, transformación empresarial, alianzas para impulsar los emprendimientos, servicios financieros; talleres sobre salud de la marca, foco en el consumidor, autodiagnóstico financiero, inteligencia artificial, marketing. También, cuenta con conversatorios con actores clave del sector, rueda de negocios, feria y presencia de instituciones para realizar consultas.</t>
  </si>
  <si>
    <t>https://www.paraguaytv.gov.py/2024/11/06/emprende-fest-2024-impulsando-el-desarrollo-del-ecosistema-emprendedor/</t>
  </si>
  <si>
    <t>Chequeo Digital</t>
  </si>
  <si>
    <t>Chequeo Digital” busca contribuir al desarrollo de emprendedores y mipymes</t>
  </si>
  <si>
    <t>El Ministerio de Industria y Comercio (MIC) en conjunto con el PNUD presentó actualizaciones de la plataforma denominada “Chequeo Digital”, que está dirigida a las mipymes con el objetivo de facilitar la adopción tecnológica e incrementar la innovación empresarial en el sector.</t>
  </si>
  <si>
    <t>Mipymes de ciudades de Capital y el interior del pais</t>
  </si>
  <si>
    <t xml:space="preserve">Se alcanzó una cantidad de 524 encuestas de Madures digital en 9 departatamentos con el acompañamiento de los incuCAE de Asuncion, Villarrica, Pilar, Ciudad del Este, Concepción, Horqueta y Encarnación, inaugurando tambien un nuevo "Panel de Informes" en linea y un proceso de actualización de datos. </t>
  </si>
  <si>
    <t>https://lookerstudio.google.com/reporting/7b69a928-023f-40c0-81af-c49fca824982/page/p_0deh8bzymd</t>
  </si>
  <si>
    <t>LICITACION POR CONCURSO DE OFERTAS N° 4/2023 SBE "SERVICIO DE LIMPIEZA INTEGRAL-PLURIANUAL" AD REFERÉNDUM AL PGN 2024</t>
  </si>
  <si>
    <t>CLEAN &amp; CLEAN PARAGUAY SOCIEDAD ANONIMA</t>
  </si>
  <si>
    <t xml:space="preserve">Adjudicado </t>
  </si>
  <si>
    <t>https://www.contrataciones.gov.py/licitaciones/adjudicacion/429410-licitacion-concurso-ofertas-n-4-2023-sbe-servicio-limpieza-integral-plurianual-ad-re-1/resumen-adjudicacion.html#proveedores</t>
  </si>
  <si>
    <t>LICITACIÓN PÚBLICA NACIONAL (LPN) N° 2/2023 SUBASTA A LA BAJA ELECTRÓNICA “CONTRATACIÓN DE SEGURO MÉDICO INTEGRAL PARA FUNCIONARIOS DEL MIC – CONTRATO ABIERTO PLURIANUAL” AD REFÉNDUM AL PGN 2024</t>
  </si>
  <si>
    <t>SANTA CLARA SA MEDICINA PREPAGA</t>
  </si>
  <si>
    <t>https://www.contrataciones.gov.py/licitaciones/adjudicacion/429409-licitacion-publica-nacional-lpn-n-2-2023-subasta-baja-electronica-contratacion-segur-1/resumen-adjudicacion.html#proveedores</t>
  </si>
  <si>
    <t>CONTRATACIÓN DIRECTA N° 12/2023 "SERVICIO DE PUBLICACIONES - CONTRATO ABIERTO" AD REFÉNDUM AL PGN 2024</t>
  </si>
  <si>
    <t>COEFICIENTE S.R.L.</t>
  </si>
  <si>
    <t>https://www.contrataciones.gov.py/licitaciones/adjudicacion/434857-contratacion-directa-n-12-2023-servicio-publicaciones-contrato-abierto-ad-refendum-1/resumen-adjudicacion.html#proveedores</t>
  </si>
  <si>
    <t>CONTRATACIÓN DIRECTA N° 15/2023 "ADQUISICIÓN DE RADIOS PORTÁTILES (WALKIE TALKIE) Y ACCESORIOS" - AD REFERÉNDUM AL PGN 2024</t>
  </si>
  <si>
    <t>ASUCOM S.A.</t>
  </si>
  <si>
    <t>https://www.contrataciones.gov.py/licitaciones/adjudicacion/437997-contratacion-directa-n-15-2023-adquisicion-radios-portatiles-walkie-talkie-accesorio-1/resumen-adjudicacion.html#proveedores</t>
  </si>
  <si>
    <t>CONTRATACIÓN DIRECTA N° 17/2023 "ADQUISICIÓN DE INSUMOS Y PRODUCTOS ALIMENTICIOS - AD REFERÉNDUM PGN 2024" - CONTRATO ABIERTO PLURIANUAL</t>
  </si>
  <si>
    <t>BRINGCO S.A.</t>
  </si>
  <si>
    <t>https://www.contrataciones.gov.py/licitaciones/adjudicacion/438263-contratacion-directa-n-17-2023-adquisicion-insumos-productos-alimenticios-ad-referen-1/resumen-adjudicacion.html#proveedores</t>
  </si>
  <si>
    <t>GRUPO BRIO S.A.</t>
  </si>
  <si>
    <t>ADQUISICIÓN DE PASAJES AÉREOS</t>
  </si>
  <si>
    <t> INTER-EXPRESS S.A.</t>
  </si>
  <si>
    <t>Confirmado Orden de Compra</t>
  </si>
  <si>
    <t>https://www.contrataciones.gov.py/convenios-marco/convenio/415212-incorporacion-pasajes-aereos-tienda-virtual.html#compras_convenio</t>
  </si>
  <si>
    <t>BOARDING PASS SA</t>
  </si>
  <si>
    <t>INTER-EXPRESS S.A.</t>
  </si>
  <si>
    <t>BOARDING PASS S.A.</t>
  </si>
  <si>
    <t xml:space="preserve"> ADQUISICIÓN DE AGUA MINERAL</t>
  </si>
  <si>
    <t>EL CASTILLO S.A.</t>
  </si>
  <si>
    <t>https://www.contrataciones.gov.py/convenios-marco/convenio/383440-adquisicion-agua-mineral.html#compras_convenio</t>
  </si>
  <si>
    <t>ADQUISICION DE RESMAS DE PAPEL</t>
  </si>
  <si>
    <t>KUATIAPO S.A.</t>
  </si>
  <si>
    <t>https://www.contrataciones.gov.py/convenios-marco/convenio/370374-adquisicion-resmas-papel-criterios-sustentabilidad.html#compras_convenio</t>
  </si>
  <si>
    <t>ADQUISICIÓN DE INSUMOS DE LIMPIEZA</t>
  </si>
  <si>
    <t>IN DESIGN S.R.L.</t>
  </si>
  <si>
    <t>https://www.contrataciones.gov.py/convenios-marco/convenio/422114-suministro-productos-limpieza-domisanitarios.html#compras_convenio</t>
  </si>
  <si>
    <t>INDULCOR S.R.L.</t>
  </si>
  <si>
    <t>BASE BASE S.A.</t>
  </si>
  <si>
    <t>FLASH COMUNICACIONES S.A.</t>
  </si>
  <si>
    <t>NEGOCIOS S.A.</t>
  </si>
  <si>
    <t>https://www.contrataciones.gov.py/convenios-marco/convenio/382392-adquisicion-productos-contingencia-covid-19.html#compras_convenio</t>
  </si>
  <si>
    <t>ADQUISICIÓN DE PRODUCTOS ALIMENTICIOS</t>
  </si>
  <si>
    <t>UNPAR S.A.</t>
  </si>
  <si>
    <t>https://www.contrataciones.gov.py/convenios-marco/convenio/400008-adquisicion-productos-alimenticios.html#compras_convenio</t>
  </si>
  <si>
    <t>ADQUISICIÓN DE ÚTILES DE OFICINA</t>
  </si>
  <si>
    <t>SDA PARAGUAY S.A.</t>
  </si>
  <si>
    <t>https://www.contrataciones.gov.py/convenios-marco/convenio/419665-incorporacion-repuestos-informaticos-tienda-virtual.html#compras_convenio</t>
  </si>
  <si>
    <t>https://www.contrataciones.gov.py/convenios-marco/convenio/422116-suministro-utiles-oficina-estado-paraguayo.html#compras_convenio</t>
  </si>
  <si>
    <t>RODRIGO JOEL ZACARIAS VAZQUEZ</t>
  </si>
  <si>
    <t>NANCY RENEE OREGGIONI PAEZ</t>
  </si>
  <si>
    <t xml:space="preserve">NAZARENO COMERCIAL E INDUSTRIAL S.R.L.
</t>
  </si>
  <si>
    <t>CARLOS GABRIEL SANCHEZ SARTORIO</t>
  </si>
  <si>
    <t>Adquisición de Certificado Digital ssl-ev para página web de la AC Raíz</t>
  </si>
  <si>
    <t>DATA SYSTEMS SA EMISORA DE CAPITAL ABIERTO</t>
  </si>
  <si>
    <t>https://www.contrataciones.gov.py/licitaciones/adjudicacion/1ef22a53-9b5a-6f58-9b5d-91df7cd50999/resumen-adjudicacion.html#proveedores</t>
  </si>
  <si>
    <t>Mantenimiento y Reparación de Motobombas</t>
  </si>
  <si>
    <t>Pamela Alarcon</t>
  </si>
  <si>
    <t>https://www.contrataciones.gov.py/licitaciones/adjudicacion/1ef2f0e8-f3dc-6134-ac8f-6dcf1dd9107f/resumen-adjudicacion.html#proveedores</t>
  </si>
  <si>
    <t>Licencias Oracle, Actualización de versiones y soporte técnico - Server Standart Edition</t>
  </si>
  <si>
    <t>EXCELSIS S.A.</t>
  </si>
  <si>
    <t>https://www.contrataciones.gov.py/licitaciones/adjudicacion/1ef2392d-41ee-6d46-8cf8-4b2b02877dde/resumen-adjudicacion.html#proveedores</t>
  </si>
  <si>
    <t>SUSCRIPCIÓN DE SERVICIO ONLINE PARA ACCESO A LEYES, JURISPRUDENCIA Y DOCTRINAS (LA LEY PARAGUAYA)</t>
  </si>
  <si>
    <t>LA LEY PARAGUAYA S.A.</t>
  </si>
  <si>
    <t>https://www.contrataciones.gov.py/licitaciones/adjudicacion/1ef2ce80-7571-6b30-9598-c1f2c37d69c0/resumen-adjudicacion.html#proveedores</t>
  </si>
  <si>
    <t>Licencias de actualización de Controladora WiFi - Licencias para equipo FORTINET - Fortigate 60F</t>
  </si>
  <si>
    <t>TECNOLOGIA EN ELECTRONICA E INFORMATICA SA (T.E.I.S.A.)</t>
  </si>
  <si>
    <t>https://www.contrataciones.gov.py/licitaciones/adjudicacion/1ef1c50f-b530-6030-8f8e-35a6e1383759/resumen-adjudicacion.html#proveedores</t>
  </si>
  <si>
    <t>Licencias Backup ARCserve UDP 9X Advanced Editions - Licencias por 10 socket - Licencias Backup ARCserve UDP 9X de soporte y de mantenimiento y servicios de implementación y soporte 7x24</t>
  </si>
  <si>
    <t>ONE S.A.</t>
  </si>
  <si>
    <t>https://www.contrataciones.gov.py/licitaciones/adjudicacion/1ef2cb31-c40d-6fde-9a42-ad34b1ad04b3/resumen-adjudicacion.html#proveedores</t>
  </si>
  <si>
    <t>MANTENIMIENTO Y REPARACIONES DE ABERTURAS DE BLINDEX Y YESO - CONTRATO ABIERTO PLURIANUAL</t>
  </si>
  <si>
    <t>Juan Carlos Zuccolillo Galli</t>
  </si>
  <si>
    <t>https://www.contrataciones.gov.py/licitaciones/adjudicacion/1ef59a2c-08f9-6bd6-8347-0d0d19115b06/resumen-adjudicacion.html#proveedores</t>
  </si>
  <si>
    <t> 444885</t>
  </si>
  <si>
    <t>COMPRA DE INSUMOS DE CAFETERÍA Y OTROS</t>
  </si>
  <si>
    <t>https://www.contrataciones.gov.py/licitaciones/adjudicacion/1ef299ce-011c-6802-bff5-a9eb687f8485/resumen-adjudicacion.html#proveedores</t>
  </si>
  <si>
    <t>GRUPO BRIO S.A</t>
  </si>
  <si>
    <t>Renovación de Licencias para equipos de comunicación Fortinet FG201E</t>
  </si>
  <si>
    <t>https://www.contrataciones.gov.py/licitaciones/adjudicacion/1ef55c61-dcfd-6684-b918-fde10017bf9e/resumen-adjudicacion.html#proveedores</t>
  </si>
  <si>
    <t>SERVICIO DE INTERNET DE CONTINGENCIA</t>
  </si>
  <si>
    <t>RIEDER Y CIA. SACI</t>
  </si>
  <si>
    <t>https://www.contrataciones.gov.py/licitaciones/adjudicacion/1ef4ac3f-3c1f-6cf8-8fcc-555382d7f16a/resumen-adjudicacion.html#proveedores</t>
  </si>
  <si>
    <t>MANTENIMIENTO Y REPARACIONES DE POZOS DE DRENAJE, FLUVIAL, SUMIDERO Y CLOACAL - CONTRATO ABIERTO PLURIANUAL</t>
  </si>
  <si>
    <t>AMBIPAR ENVIRONMENT PARAGUAY S.A.</t>
  </si>
  <si>
    <t>https://www.contrataciones.gov.py/licitaciones/adjudicacion/1ef4a7e7-dcad-63de-92a7-fd45d38e710a/resumen-adjudicacion.html#proveedores</t>
  </si>
  <si>
    <t>ADQUISICIÓN DE CORTINAS ANTISOLARES</t>
  </si>
  <si>
    <t>FRANCISCO SABINO ROTELA LOPEZ</t>
  </si>
  <si>
    <t>https://www.contrataciones.gov.py/licitaciones/adjudicacion/1ef5e6dc-2c16-65ae-898f-1bde19bf1ea4/resumen-adjudicacion.html#proveedores</t>
  </si>
  <si>
    <t>451757 </t>
  </si>
  <si>
    <t>MANTENIMIENTO Y REPARACIONES MENORES DE EDIFICIOS: SEDES DEL MINISTERIO DE INDUSTRIA Y COMERCIO</t>
  </si>
  <si>
    <t>VICTOR JULIAN AYALA PERDOMO</t>
  </si>
  <si>
    <t>https://www.contrataciones.gov.py/licitaciones/adjudicacion/1ef663d9-1959-6630-a692-2f0874c33446/resumen-adjudicacion.html#proveedores</t>
  </si>
  <si>
    <t>ALQUILER DE BEBEDEROS ELÉCTRICOS" CONTRATO PLURIANUAL</t>
  </si>
  <si>
    <t>PAMAQ S.A.</t>
  </si>
  <si>
    <t>https://www.contrataciones.gov.py/licitaciones/adjudicacion/1ef692a7-36c9-651a-94bc-3579724709b4/resumen-adjudicacion.html#proveedores</t>
  </si>
  <si>
    <t>CONSULTORIA - SERVICIO DE ARQUITECTURA Y DISEÑO PARA OBRAS Y FISCALIZACIÓN</t>
  </si>
  <si>
    <t>VICICON" SOCIEDAD ANONIMA</t>
  </si>
  <si>
    <t>https://www.contrataciones.gov.py/licitaciones/adjudicacion/1efa7877-da74-6642-9b34-bb82f170d3fb/resumen-adjudicacion.html#proveedores</t>
  </si>
  <si>
    <t>ADQUISICION DE UPS PARA EL DATACENTER COFRE DEL VUE</t>
  </si>
  <si>
    <t>INGENIERIA SISTEMA Y CONSULTORIA SA</t>
  </si>
  <si>
    <t>https://www.contrataciones.gov.py/licitaciones/adjudicacion/1ef8a59a-ee50-60fa-b4a3-236621650352/resumen-adjudicacion.html#proveedores</t>
  </si>
  <si>
    <t>SIEMI SRL</t>
  </si>
  <si>
    <t>MANTENIMIENTO Y REPARACIÓN DEL SISTEMA DE INCENDIOS DE LOS EDIFICIOS DEL MINISTERIO DE INDUSTRIA Y COMERCIO - CONTRATO ABIERTO PLURIANUAL</t>
  </si>
  <si>
    <t>SELCOM S.R.L.</t>
  </si>
  <si>
    <t>https://www.contrataciones.gov.py/licitaciones/adjudicacion/1ef71007-c5fc-659c-85dc-13924a7b28ff/resumen-adjudicacion.html#proveedores</t>
  </si>
  <si>
    <t>SERVICIO DE MANTENIMIENTO DE EQUIPOS DE LABORATORIOS MOVILES</t>
  </si>
  <si>
    <t>CHARPENTIER SRL</t>
  </si>
  <si>
    <t>https://www.contrataciones.gov.py/licitaciones/adjudicacion/1ef79c0c-99a2-6f1e-98d8-6b8410421bb0/resumen-adjudicacion.html#proveedores</t>
  </si>
  <si>
    <t>GUIDE SRL</t>
  </si>
  <si>
    <t>PATRICK JOSE AYALA PINHO</t>
  </si>
  <si>
    <t>RECARGA DE EXTINTORES</t>
  </si>
  <si>
    <t>FIRE MASTER SRL</t>
  </si>
  <si>
    <t xml:space="preserve">adjudicado </t>
  </si>
  <si>
    <t>https://www.contrataciones.gov.py/licitaciones/adjudicacion/1ef76d87-6df2-608a-8403-c1681de6c01f/resumen-adjudicacion.html#proveedores</t>
  </si>
  <si>
    <t>ADQUISICIÓN DE TABLETS</t>
  </si>
  <si>
    <t>HUGO FELIX BENITEZ PERALTA</t>
  </si>
  <si>
    <t>https://www.contrataciones.gov.py/licitaciones/adjudicacion/1ef7aa5c-01c7-6c68-907e-e5035cdcedaf/resumen-adjudicacion.html#proveedores</t>
  </si>
  <si>
    <t>MANTENIMIENTO Y REPARACIÓN DE GENERADORES - SERVICIO DE SOPORTE TÉCNICO, MANTENIMIENTO Y REPARACIÓN DE GRUPO GENERADOR DE 138 KVA MARCA VCP - CONTRATO ABIERTO PLURIANUAL</t>
  </si>
  <si>
    <t>INTECH S.R.L.</t>
  </si>
  <si>
    <t>https://www.contrataciones.gov.py/licitaciones/adjudicacion/1ef72022-b0d8-68c0-a0c4-236d418dba9f/resumen-adjudicacion.html#proveedores</t>
  </si>
  <si>
    <t>Servicio de Consultoría Individual para el Desarrollo del Observatorio de Mercado</t>
  </si>
  <si>
    <t>Gabriel Eduardo Pereira Bogado</t>
  </si>
  <si>
    <t>https://www.contrataciones.gov.py/licitaciones/adjudicacion/1ef8a3b5-9c01-66dc-a79a-03f5e0c1cd45/resumen-adjudicacion.html#proveedores</t>
  </si>
  <si>
    <t>ADQUISICIÓN DE ARTÍCULOS ELÉCTRICOS</t>
  </si>
  <si>
    <t>EMPORIO FERRETERIA S.R.L.</t>
  </si>
  <si>
    <t>https://www.contrataciones.gov.py/licitaciones/adjudicacion/1ef79b09-5f7a-6520-a348-77bd260baa51/resumen-adjudicacion.html#proveedores</t>
  </si>
  <si>
    <t>IMUT SA (IMPORTADORA DE UTILIDADES SA)</t>
  </si>
  <si>
    <t>SERVICIO DE LIMPIEZA Y MANTENIMIENTO DEL PARQUE INDUSTRIAL MCAL. FRANCISCO SOLANO LOPEZ</t>
  </si>
  <si>
    <t>Carlos Ruben Oviedo Centurion</t>
  </si>
  <si>
    <t>https://www.contrataciones.gov.py/licitaciones/adjudicacion/1ef7a81f-fdad-6e90-b9a4-7541ce49cf25/resumen-adjudicacion.html#proveedores</t>
  </si>
  <si>
    <t>ADQUISICIÓN DE EQUIPOS Y ACCESORIOS PARA LA DIRECCIÓN DE COMUNICACIÓN SOCIAL</t>
  </si>
  <si>
    <t>AGUSTIN SERVIN AYALA</t>
  </si>
  <si>
    <t>https://www.contrataciones.gov.py/licitaciones/adjudicacion/1ef7a8b2-59dc-61a2-97c8-57d02023d943/resumen-adjudicacion.html#proveedores</t>
  </si>
  <si>
    <t>SERVICIO DE SOPORTE TÉCNICO, MANTENIMIENTO Y REPARACIÓN PARA UPS MARCA VCP 40 KVA - SERVICIO DE SOPORTE TÉCNICO, MANTENIMIENTO Y REPARACIÓN PARA UPS MARCA VERTIV - 40 KVA - CONTRATO ABIERTO PLURIANUAL</t>
  </si>
  <si>
    <t>https://www.contrataciones.gov.py/licitaciones/adjudicacion/1ef961d7-9539-6008-86c6-a12c03ff9fdb/resumen-adjudicacion.html#proveedores</t>
  </si>
  <si>
    <t>ADQUISICIÓN DE AIRE ACONDICIONADO DE PRECISIÓN DE 40.000 BTU PARA DATACENTER DE LA DIRECCIÓN GENERAL DEL SISTEMA VENTANILLA ÚNICA DE EXPORTACIÓN - VUE</t>
  </si>
  <si>
    <t>https://www.contrataciones.gov.py/licitaciones/adjudicacion/1ef8ff61-ae07-61d0-9ef2-77ba24e57c4c/resumen-adjudicacion.html#proveedores</t>
  </si>
  <si>
    <t>Adquisición de Licencias SIEM</t>
  </si>
  <si>
    <t>ENERGY IN MOTION SA</t>
  </si>
  <si>
    <t>https://www.contrataciones.gov.py/licitaciones/adjudicacion/1ef8e103-63fb-6306-9c8a-fdfdc8aa8d61/resumen-adjudicacion.html#proveedores</t>
  </si>
  <si>
    <t>CONTRATACIÓN DE SOPORTE TÉCNICO PARA EL CRIPTOSISTEMA KEYONE (RENOVACIÓN)</t>
  </si>
  <si>
    <t>PS LINE SA</t>
  </si>
  <si>
    <t>https://www.contrataciones.gov.py/licitaciones/adjudicacion/1ef8ae66-75af-6586-b2bf-790fd8bcc37d/resumen-adjudicacion.html#proveedores</t>
  </si>
  <si>
    <t>RENOVACIÓN DE SUSCRIPCIÓN DE LICENCIAS DE MONITOREO DE APLICACIONES</t>
  </si>
  <si>
    <t>https://www.contrataciones.gov.py/licitaciones/adjudicacion/1efa67ef-3cd1-65ae-8492-c3d75c0503d6/resumen-adjudicacion.html#proveedores</t>
  </si>
  <si>
    <t>SERVICIOS DE IMPRESIÓN Y COPIADO</t>
  </si>
  <si>
    <t> 800.000.000</t>
  </si>
  <si>
    <t>https://www.contrataciones.gov.py/licitaciones/adjudicacion/1ef4db95-08b3-60b0-9381-87834af151e6/resumen-adjudicacion.html#proveedores</t>
  </si>
  <si>
    <t>Mantenimiento y Reparación de Vehículos</t>
  </si>
  <si>
    <t>https://www.contrataciones.gov.py/licitaciones/adjudicacion/1ef6c439-df9f-6414-82d1-63b9219711d5/resumen-adjudicacion.html#proveedores</t>
  </si>
  <si>
    <t>SERVICIO DE GUARDA, ADMINISTRACIÓN Y GESTIÓN DE ARCHIVOS DOCUMENTALES Y BIENES PATRIMONIALES</t>
  </si>
  <si>
    <t>Digitaliza S.A.</t>
  </si>
  <si>
    <t>https://www.contrataciones.gov.py/licitaciones/adjudicacion/1ef503c1-e914-6132-b7a2-51f1adf21fa8/resumen-adjudicacion.html#proveedores</t>
  </si>
  <si>
    <t>ADQUISICIÓN DE EQUIPOS INFORMÁTICOS - PC DE ESCRITORIO Y COMPUTADORA PERSONAL</t>
  </si>
  <si>
    <t>SANRI SA</t>
  </si>
  <si>
    <t>https://www.contrataciones.gov.py/licitaciones/adjudicacion/1ef8bd4a-8135-6bec-b809-5940a0589ac1/resumen-adjudicacion.html#proveedores</t>
  </si>
  <si>
    <t>CONTRATACIÓN DE SEGURO DE VEHÍCULOS Y EDIFICIOS</t>
  </si>
  <si>
    <t>FENIX S.A. DE SEGUROS Y REASEGUROS</t>
  </si>
  <si>
    <t>https://www.contrataciones.gov.py/licitaciones/adjudicacion/1ef952c2-df17-6c70-acca-fdc11c4ddd62/resumen-adjudicacion.html#proveedores</t>
  </si>
  <si>
    <t>ROYAL SEGUROS S.A. COMPAÑIA DE SEGUROS</t>
  </si>
  <si>
    <t>ADQUISICIÓN DE SERVIDORES Y ACCESORIOS PARA LA DIRECCIÓN GENERAL DEL SISTEMA VENTANILLA ÚNICA DE EXPORTACIÓN - VUE</t>
  </si>
  <si>
    <t>SSD S.R.L.</t>
  </si>
  <si>
    <t>https://www.contrataciones.gov.py/licitaciones/adjudicacion/1ef9ae36-df95-6812-9bc0-933ff4787e27/resumen-adjudicacion.html#proveedores</t>
  </si>
  <si>
    <t>ADQUISICIÓN DE CAMIONETAS Y MINIBUSES</t>
  </si>
  <si>
    <t>AUTOMOTOR SA</t>
  </si>
  <si>
    <t>https://www.contrataciones.gov.py/licitaciones/adjudicacion/1ef8e307-7e84-6816-b330-c9c2ace55609/resumen-adjudicacion.html#proveedores</t>
  </si>
  <si>
    <t>DIESA SA</t>
  </si>
  <si>
    <t>SERVICIOS PERSONALES</t>
  </si>
  <si>
    <t>https://drive.google.com/file/d/1eaogjWb2FJdRJVeMlsgEeXruRQazM8aJ/view?usp=sharing</t>
  </si>
  <si>
    <t>Sueldos</t>
  </si>
  <si>
    <t>Gastos de Representación</t>
  </si>
  <si>
    <t>Aguinaldos</t>
  </si>
  <si>
    <t>Gastos de Residencia</t>
  </si>
  <si>
    <t>Remuneración Extraordinaria</t>
  </si>
  <si>
    <t>Remuneración Adicional</t>
  </si>
  <si>
    <t>Subsidio Familiar</t>
  </si>
  <si>
    <t>Bonificaciones</t>
  </si>
  <si>
    <t xml:space="preserve">Gratif. por Servicios Especiales </t>
  </si>
  <si>
    <t>Jornales</t>
  </si>
  <si>
    <t>Honorarios Profesionales</t>
  </si>
  <si>
    <t>Sueldos - Agregados Comerciales</t>
  </si>
  <si>
    <t>Gastos de Representación - Agregados Comerciales</t>
  </si>
  <si>
    <t>Aguinaldos - Agregados Comerciales</t>
  </si>
  <si>
    <t>Otros Gastos del Personal</t>
  </si>
  <si>
    <t>SERVICIOS NO PERSONALES</t>
  </si>
  <si>
    <t>Energia Electrica</t>
  </si>
  <si>
    <t>Agua</t>
  </si>
  <si>
    <t>Telefonos, Telefax y Otros Servicios de Telecomunicaciones</t>
  </si>
  <si>
    <t>Correos y Otros Servicios Postales</t>
  </si>
  <si>
    <t>Transporte</t>
  </si>
  <si>
    <t>Almacenaje</t>
  </si>
  <si>
    <t>Transporte de Personas</t>
  </si>
  <si>
    <t>Pasajes</t>
  </si>
  <si>
    <t>Viáticos y Movilidad</t>
  </si>
  <si>
    <t>Gastos de Traslado</t>
  </si>
  <si>
    <t>Pasajes y Viáticos varios</t>
  </si>
  <si>
    <t>Mant. y Rep. Menores de Edificios y Locales</t>
  </si>
  <si>
    <t>Mant. y Rep. Menores de Maquinarias</t>
  </si>
  <si>
    <t>Mant. y Rep. Menores de Equipos de Transporte</t>
  </si>
  <si>
    <t>Servicio de Limpieza, aseo y fumigación</t>
  </si>
  <si>
    <t>Mant. y Rep. Menores de Instalaciones</t>
  </si>
  <si>
    <t xml:space="preserve">Otros mant. y Rep. Menores </t>
  </si>
  <si>
    <t>Alquiler de Edificios y Locales</t>
  </si>
  <si>
    <t>Alquiler de Maquinas y Equipos</t>
  </si>
  <si>
    <t>Derechos de Bienes Intangibles</t>
  </si>
  <si>
    <t>De Informática y Sistemas Computarizados</t>
  </si>
  <si>
    <t>Imprenta, Publicaciones y Reproducciones</t>
  </si>
  <si>
    <t>Servicios Bancarios</t>
  </si>
  <si>
    <t>Primas y Gastos de Seguro</t>
  </si>
  <si>
    <t>Publicidad y Propaganga</t>
  </si>
  <si>
    <t>Consultorias, Asesorias e Investigaciones</t>
  </si>
  <si>
    <t>Servicios de Comunicación</t>
  </si>
  <si>
    <t>Servicios Técnicos y Profesionales varios</t>
  </si>
  <si>
    <t>Servicios de Seguro Medico</t>
  </si>
  <si>
    <t>Servicio de Ceremonial</t>
  </si>
  <si>
    <t>Servicio de Catering</t>
  </si>
  <si>
    <t>Servicios en General</t>
  </si>
  <si>
    <t>Capacitación del Personal del Estado</t>
  </si>
  <si>
    <t>BIENES DE CONSUMO E INSUMOS</t>
  </si>
  <si>
    <t>Alimentos para Personas</t>
  </si>
  <si>
    <t>Prendas de Vestir</t>
  </si>
  <si>
    <t>Calzados</t>
  </si>
  <si>
    <t>Papel de Escritorio y Carton</t>
  </si>
  <si>
    <t>Productos de Artes Graficas</t>
  </si>
  <si>
    <t>Productos de Papel y Carton</t>
  </si>
  <si>
    <t>Libros, Revistas y Periódicos</t>
  </si>
  <si>
    <t>Elementos de Limpieza</t>
  </si>
  <si>
    <t>Utiles de Escritorio, Oficiona y Enseres</t>
  </si>
  <si>
    <t>Utiles y Materiales Electricos</t>
  </si>
  <si>
    <t>Utensilios de Cocina y Comedor</t>
  </si>
  <si>
    <t>Productos de Vidrio, Loza y Porcenala</t>
  </si>
  <si>
    <t>Repuestos y Accesorios menores</t>
  </si>
  <si>
    <t>Elementos y Utiles Diversos</t>
  </si>
  <si>
    <t xml:space="preserve">Compuestos Químicos </t>
  </si>
  <si>
    <t>Productos Farmacéuticos y Medicinales</t>
  </si>
  <si>
    <t>Insecticidas, Fumigantes y otros</t>
  </si>
  <si>
    <t>Tintas, Pinturas y Colorantes</t>
  </si>
  <si>
    <t>Utiles y Materiales Medico-Quirurgicos</t>
  </si>
  <si>
    <t>Combustibles</t>
  </si>
  <si>
    <t>Artículos de Caucho</t>
  </si>
  <si>
    <t>Cubiertas y Camaras de Aire</t>
  </si>
  <si>
    <t>Estructuras Metalicas Acabadas</t>
  </si>
  <si>
    <t>Herramientas Menores</t>
  </si>
  <si>
    <t>Materiales de Seguridad y Adiestramiento</t>
  </si>
  <si>
    <t>Artículos de Plástico</t>
  </si>
  <si>
    <t>Productos e Insumos Metalicos</t>
  </si>
  <si>
    <t>Productos e Insumos no Metalicos</t>
  </si>
  <si>
    <t>Bienes de Consumo varios</t>
  </si>
  <si>
    <t>INVERSIÓN FÍSICA</t>
  </si>
  <si>
    <t>Construcciones de Obras de Uso Institucional</t>
  </si>
  <si>
    <t>Equipos Educativos y Recreacionales</t>
  </si>
  <si>
    <t>Equipos de Comunicación y Señalamiento</t>
  </si>
  <si>
    <t>Equipos de Transporte</t>
  </si>
  <si>
    <t>Herramientas, Aparatos e Instumentos en General</t>
  </si>
  <si>
    <t>Adquisición de Muebles y Enseres</t>
  </si>
  <si>
    <t>Adquisición de Equipos de Oficina</t>
  </si>
  <si>
    <t>Adquisición de Equipos de Computación</t>
  </si>
  <si>
    <t>Activos Intangibles</t>
  </si>
  <si>
    <t>TRANSFERENCIAS</t>
  </si>
  <si>
    <t>Transferencias Consolidables de al Adm. Central a Ent. Desc.</t>
  </si>
  <si>
    <t xml:space="preserve">Becas </t>
  </si>
  <si>
    <t>Aporte a Inst. sin fines de lucro</t>
  </si>
  <si>
    <t>Indemnizaciones</t>
  </si>
  <si>
    <t>Otras Transf. Corrientes</t>
  </si>
  <si>
    <t>Transferencias Corrientes al Sector Externo</t>
  </si>
  <si>
    <t>Transferencias Corrientes a Ent. Del Sector Privado</t>
  </si>
  <si>
    <t>Transf. a Represent. Diplomaticas y Consulares</t>
  </si>
  <si>
    <t>Transf. Al Sector Privado Empresarial</t>
  </si>
  <si>
    <t>Transf. De Capital al Sector Privado varias</t>
  </si>
  <si>
    <t>OTROS GASTOS</t>
  </si>
  <si>
    <t>Pago de Impuestos, Tasas y Gastos Judiciales</t>
  </si>
  <si>
    <t>Devolución de Impuestos y Otros Ingresos</t>
  </si>
  <si>
    <t>Total:</t>
  </si>
  <si>
    <r>
      <rPr>
        <u/>
        <sz val="11"/>
        <color rgb="FF0563C1"/>
        <rFont val="Garamond"/>
        <family val="1"/>
      </rPr>
      <t xml:space="preserve">https://drive.google.com/drive/u/1/folders/1iHwL5HNbhh_v7K_NuyXLqUQeiBKGhUCV  https://drive.google.com/drive/u/1/folders/1SnuJVOUbjx2ulZQEDJjo6dFd0FZXao1X  https://drive.google.com/drive/u/1/folders/1YeV83N0PCpUv3yfhiH39vYY3bB3LXi7u  https://drive.google.com/drive/u/1/folders/1jh7snJ9HceaT0xCCbv5vCP5w1_O5-IbM  https://drive.google.com/drive/u/1/folders/1tQv3ZqAwpr648P5yfrBiaE5n90LQgMWa  https://drive.google.com/drive/u/1/folders/1s1jyqrqQDTESnbuOfDdIbeK4hRODKV67  https://drive.google.com/drive/u/1/folders/1ffZJfzSW7gAs_ermmk2_tqQthOU_CZc9  https://drive.google.com/drive/u/1/folders/1nAy1W5vw8e_fMzNce8CPrK8z87FIOKRj  https://drive.google.com/drive/u/1/folders/1t7EvgNY880-tXrHf1YxaLrNT6zui8R39  https://drive.google.com/drive/u/1/folders/1590Zu9D4UENpRyXveJgGPGgGwU_9lgQ8  https://drive.google.com/drive/u/1/folders/1pZDhrR7m-8K8V_yHmhqmw5JqIsPs0ZDL   </t>
    </r>
    <r>
      <rPr>
        <u/>
        <sz val="11"/>
        <color rgb="FF1155CC"/>
        <rFont val="Garamond"/>
        <family val="1"/>
      </rPr>
      <t>https://drive.google.com/drive/u/1/folders/15RiUbSLUtex4JjB7Mmy6H9iMYoWMo-nF</t>
    </r>
  </si>
  <si>
    <r>
      <rPr>
        <b/>
        <sz val="14"/>
        <color indexed="8"/>
        <rFont val="Garamond"/>
        <family val="1"/>
      </rPr>
      <t>1.237</t>
    </r>
    <r>
      <rPr>
        <sz val="12"/>
        <color indexed="8"/>
        <rFont val="Garamond"/>
        <family val="1"/>
      </rPr>
      <t xml:space="preserve"> nuevos registros
</t>
    </r>
    <r>
      <rPr>
        <b/>
        <sz val="14"/>
        <color indexed="8"/>
        <rFont val="Garamond"/>
        <family val="1"/>
      </rPr>
      <t xml:space="preserve">1.725 </t>
    </r>
    <r>
      <rPr>
        <sz val="12"/>
        <color indexed="8"/>
        <rFont val="Garamond"/>
        <family val="1"/>
      </rPr>
      <t>registros renovados</t>
    </r>
  </si>
  <si>
    <t xml:space="preserve">
</t>
  </si>
  <si>
    <t xml:space="preserve">https://www.mic.gov.py/foro-nacional-de-mipymes-2024-conectando-la-innovacion-el-crecimiento-y-las-oportunidades/ </t>
  </si>
  <si>
    <t>https://www.instagram.com/p/C_wISDfvjVV/?img_index=1</t>
  </si>
  <si>
    <t xml:space="preserve">
https://www.instagram.com/p/C_yFmnnPPtI/</t>
  </si>
  <si>
    <t>https://parcapy.org/</t>
  </si>
  <si>
    <t xml:space="preserve">Evidencia obtenida del Sistema VUE  www.vue.org.py </t>
  </si>
  <si>
    <t>Diseño e implementación de un curso taller para la atracción de inversionistas para el sector público de Alto Paraná</t>
  </si>
  <si>
    <t>CODELESTE</t>
  </si>
  <si>
    <t>ADJUDICADO</t>
  </si>
  <si>
    <r>
      <rPr>
        <b/>
        <sz val="12"/>
        <color theme="10"/>
        <rFont val="Garamond"/>
        <family val="1"/>
      </rPr>
      <t>N/A</t>
    </r>
    <r>
      <rPr>
        <sz val="12"/>
        <color theme="10"/>
        <rFont val="Garamond"/>
        <family val="1"/>
      </rPr>
      <t xml:space="preserve"> (Contratacion Excluida de la Ley 7.021/22)</t>
    </r>
  </si>
  <si>
    <t>APOYO TÉCNICO PARA LA IMPLEMENTACIÓN DE ZOHO ONE</t>
  </si>
  <si>
    <t>MANAGING PROJECTS de Nelson Noguera</t>
  </si>
  <si>
    <t>Especialista de Monitoreo y Evaluacion</t>
  </si>
  <si>
    <t>LAMIA CABRERA</t>
  </si>
  <si>
    <t>Especialista técnico Legal en Inversiones y Exportaciones</t>
  </si>
  <si>
    <t>GILDA ARRELLAGA VELILLA</t>
  </si>
  <si>
    <t>Apoyo técnico para la articulación interinstitucional de REDIEX</t>
  </si>
  <si>
    <t>JAVIER VIVEROS</t>
  </si>
  <si>
    <r>
      <rPr>
        <b/>
        <sz val="12"/>
        <color theme="10"/>
        <rFont val="Garamond"/>
        <family val="1"/>
      </rPr>
      <t xml:space="preserve">N/A </t>
    </r>
    <r>
      <rPr>
        <sz val="12"/>
        <color theme="10"/>
        <rFont val="Garamond"/>
        <family val="1"/>
      </rPr>
      <t>(Contratacion Excluida de la Ley 7.021/22)</t>
    </r>
  </si>
  <si>
    <t>ACTUALIZACIÓN DE MANUAL DE FUNCIONES Y PROCEDIMIENTOS DE REDIEX</t>
  </si>
  <si>
    <t>CARLOS ROBERTO ALVAREZ</t>
  </si>
  <si>
    <t>COMUNICADOR JUNIOR DEL PROGRAMA 3865/OC-PR</t>
  </si>
  <si>
    <t>ISMAEL TORRES</t>
  </si>
  <si>
    <t>DISEÑADORA JUNIOR PARA EL PROGRAMA 3865/OC-PR</t>
  </si>
  <si>
    <t>TANIA BARCELO</t>
  </si>
  <si>
    <t>ESPECIALISTA DE MONITOREO Y EVALUACION</t>
  </si>
  <si>
    <t>MARIA INES MIGNACO</t>
  </si>
  <si>
    <t>ESPECIALISTA DE CONTROL PREVIO DE SUBPROYECTOS</t>
  </si>
  <si>
    <t>MYRIAM SERVIN</t>
  </si>
  <si>
    <t>Especialista en Analisis de Datos de Comerio</t>
  </si>
  <si>
    <t>Nikolaus Osiw</t>
  </si>
  <si>
    <t>Especialista en Gestión de RRSS y Comunicación</t>
  </si>
  <si>
    <t>Charlene Orihuela</t>
  </si>
  <si>
    <t xml:space="preserve">Especialista en Gestión de Proyectos </t>
  </si>
  <si>
    <t>Mariana Pineda</t>
  </si>
  <si>
    <t>María Emilia Alvarez</t>
  </si>
  <si>
    <t>Apoyo Tecnico a la mejora de Imagen Pais</t>
  </si>
  <si>
    <t>Teleadicto SA</t>
  </si>
  <si>
    <t>Diseño, Implementación y Logística para el desarrollo de un curso-taller de atracción de inversionistas y promoción de exportaciones para el Cuerpo Diplomático y Consular Paraguayo</t>
  </si>
  <si>
    <t>Camara de Comercio Paraguay - Brasil</t>
  </si>
  <si>
    <r>
      <t xml:space="preserve">Servicio de suscripción de licencias, Adobe, Zoom y Zoho ONE para el Programa 3865/OC-PR – PLURIANUAL </t>
    </r>
    <r>
      <rPr>
        <b/>
        <sz val="12"/>
        <color theme="1"/>
        <rFont val="Garamond"/>
        <family val="1"/>
      </rPr>
      <t>(Licencias Zoho One)</t>
    </r>
  </si>
  <si>
    <t>ITCS SA</t>
  </si>
  <si>
    <r>
      <t xml:space="preserve">Servicio de suscripción de licencias, Adobe, Zoom y Zoho ONE para el Programa 3865/OC-PR – PLURIANUAL </t>
    </r>
    <r>
      <rPr>
        <b/>
        <sz val="12"/>
        <color theme="1"/>
        <rFont val="Garamond"/>
        <family val="1"/>
      </rPr>
      <t>(Licencias Adobe Creative Cloud)</t>
    </r>
  </si>
  <si>
    <t>OLAM SRL</t>
  </si>
  <si>
    <t>Especialista Tecnico de Inversiones con miras a la Exportación</t>
  </si>
  <si>
    <t>Criss Diaz Sanabria</t>
  </si>
  <si>
    <r>
      <t xml:space="preserve">5- PARTICIPACIÓN CIUDADANA.
</t>
    </r>
    <r>
      <rPr>
        <b/>
        <u/>
        <sz val="12"/>
        <color rgb="FF7030A0"/>
        <rFont val="Garamond"/>
        <family val="1"/>
      </rPr>
      <t>5- TETÃYGUÁRA JEROIKE</t>
    </r>
  </si>
  <si>
    <r>
      <t xml:space="preserve">5.1. Canales de Participación Ciudadana existentes a la fecha.
</t>
    </r>
    <r>
      <rPr>
        <b/>
        <u/>
        <sz val="12"/>
        <color rgb="FF7030A0"/>
        <rFont val="Garamond"/>
        <family val="1"/>
      </rPr>
      <t xml:space="preserve">5.1- TENDA TETÃYGUÁRA REMIANDU ÑEMOĜUAHĒRÃ KO'ÁG̃A MEVE OJEGUEREKÓVA </t>
    </r>
  </si>
  <si>
    <t>Red social</t>
  </si>
  <si>
    <t>Twitter</t>
  </si>
  <si>
    <t>REDIEX</t>
  </si>
  <si>
    <t xml:space="preserve">https://twitter.com/REDIEXParaguay
</t>
  </si>
  <si>
    <t>LinkedIn</t>
  </si>
  <si>
    <t xml:space="preserve">https://www.linkedin.com/company/rediexpy/ 
</t>
  </si>
  <si>
    <t>Instagram</t>
  </si>
  <si>
    <t xml:space="preserve">https://www.instagram.com/rediex_paraguay/ 
</t>
  </si>
  <si>
    <t>Facebook</t>
  </si>
  <si>
    <t xml:space="preserve">https://www.facebook.com/rediexpy 
</t>
  </si>
  <si>
    <t>Página Web</t>
  </si>
  <si>
    <t>Online</t>
  </si>
  <si>
    <t xml:space="preserve">www.rediex.gov.py
</t>
  </si>
  <si>
    <t xml:space="preserve">Línea baja </t>
  </si>
  <si>
    <t>021 616 3600</t>
  </si>
  <si>
    <t>email para solicitudes de información</t>
  </si>
  <si>
    <t xml:space="preserve">info@rediex.gov.py </t>
  </si>
  <si>
    <t xml:space="preserve">Página Web- Paraguay  Export </t>
  </si>
  <si>
    <t>Paraguay Export</t>
  </si>
  <si>
    <t xml:space="preserve">https://paraguayexport.gov.py/ 
</t>
  </si>
  <si>
    <t xml:space="preserve">Sitio web </t>
  </si>
  <si>
    <t>Sitio web institucional que disponibiliza información relativa a los servicios de certificación y comercio electrónico</t>
  </si>
  <si>
    <t>Dirección General de Comercio Electrónico</t>
  </si>
  <si>
    <t>www.acraiz.gov.py</t>
  </si>
  <si>
    <t>correo electrónico</t>
  </si>
  <si>
    <t xml:space="preserve">correo electrónico institucional disponible como canal de comunicación oficial con la ciudadanía </t>
  </si>
  <si>
    <t>info-dgce@mic.gov.py</t>
  </si>
  <si>
    <t xml:space="preserve">correo electrónico institucional (reclamos) disponible como canal de comunicación oficial con la ciudadanía  </t>
  </si>
  <si>
    <t>reclamo-dgce@mic.gov.py</t>
  </si>
  <si>
    <t>Mesa de trabajo para la reglamentación de la Ley de “Resina Reciclada”, liderada por el MIC</t>
  </si>
  <si>
    <t>Proceso de construcción conjunta entre el Sector Público y Privado de la reglamentación de la Ley N° 7014/2022 de “Resina Reciclada”</t>
  </si>
  <si>
    <t>Subsecretaria de Estado de Industria / Subsecretaria de Estado de Comercio y Servicios</t>
  </si>
  <si>
    <t>https://www.mic.gov.py/culmina-mesa-de-trabajo-para-la-reglamentacion-de-la-ley-de-resina-reciclada-liderada-por-el-mic/</t>
  </si>
  <si>
    <t>2 REUNIONES GMC; 2 REUNIONES CCM; 1 REUNIONES CT1, 2 SGT N° 3, 1 SGTN°12, 1 Comité  Automotor</t>
  </si>
  <si>
    <t>Reuniones de Negociación en el marco del Tratado de MERCOSUR</t>
  </si>
  <si>
    <t xml:space="preserve">Reuniones según temas sectoriales a ser tratados en las negociaciones internacionales, en el ámbito del GMC, la CCM, CT Nº1,SGTN°3,SGTN°12 Comité  Automotor para la negoción de  aranceles  acuerdos,normas y reglamentos tecnico de evaluacion de la conformidad. </t>
  </si>
  <si>
    <t>DGPI EVIDENCIA 4TO 2024.pdf</t>
  </si>
  <si>
    <t>1 REUNIONES</t>
  </si>
  <si>
    <t>Reuniones de Negociación en el ámbito del MERCOSUR con otros países.</t>
  </si>
  <si>
    <t>Reuniones de Negociación con Emiratos Arabes Unidos y Japón para la negociación de acuerdos.</t>
  </si>
  <si>
    <t>Viceministro de Industria - Dirección General de Política Industrial. DATOS CORRESPONDIENTES A EL ULTIMO TRIMESTRE 2024</t>
  </si>
  <si>
    <t>Taller sobre Formalización de Empresas y su Importancia para mujeres emprendedoras</t>
  </si>
  <si>
    <t>Conectadas es un programa de capacitación virtual gratuito, desarrollado por Tigo e implementado en alianza con Fundación Capital, actualmente con el apoyo de la Dirección Nacional de Emprendedurismo (DINAEM) a través de sus Centros de Apoyo a Emprendedores (CAE). En el marco de dicha plataforma se llevó a cabo el pasado jueves 20 de junio el Taller sobre Formalización de Empresas y su Importancia" con una participación de 360 emprendedoras de todo el país.  Se prevé la realización de próximos talleres sobre distintos temas como marketing digital y finanzas en los próximos meses del presente año. La plataforma Conectadas tiene como objetivo fortalecer las competencias de las mujeres participantes sobre herramientas digitales que puedan contribuir a su crecimiento personal como al de su negocio y está dirigido exclusivamente a mujeres mayores de 18 años de todo el país, emprendedoras o con ganas de emprender.</t>
  </si>
  <si>
    <t>DINAEM/ Dirección de Fomento de Desarrollo e Innovación / CAE</t>
  </si>
  <si>
    <t>Asistencia Técnica para el Fortalecimiento de las Mipymes en los Procesos de Venta y Promoción en Canales Digitales y Comercio Electrónico</t>
  </si>
  <si>
    <t xml:space="preserve">Con la convocatoria a interesados en participar del curso/taller para expertos digitales. El curso está dirigido a técnicos y profesionales de los Centros de Apoyo a Emprendedores – CAE y del Viceministerio de Mipymes, asimismo a otros Centros interesados. </t>
  </si>
  <si>
    <t>Programa de formación para el impulso
de la transformación digital Portal de The Trust of the Americas, en el marco de las “Alianzas Multisectoriales en la Era Digital”.</t>
  </si>
  <si>
    <t>Impulsar la transformación digital y la digitalización de las personas a través de programas de formación.
 Impulsar la formación jóvenes, a nivel nacional, para que puedan desarrollar nuevas habilidades y acceder a mejores oportunidades de empleo.</t>
  </si>
  <si>
    <t>Portal de Servicios MIPYMES</t>
  </si>
  <si>
    <t>Dirección General de Información - DGI</t>
  </si>
  <si>
    <t>Portal de Servicios MIPYMES - Contactos Institucionales</t>
  </si>
  <si>
    <t>Espacios de contacto vía correo electrónico institucional disponibles y otros datos, como canal de comunicación oficial de la ciudadanía con los servidores públicos.</t>
  </si>
  <si>
    <t>https://www.mic.gov.py/?s=oficinas+regionales+</t>
  </si>
  <si>
    <t>Comisión Interinstitucional Estratégica, Táctica y Operativa para la gestión e implementación de Exporta Fácil, integración comercial por envíos postales</t>
  </si>
  <si>
    <t>Espacio de coordinación interinstitucional para la gestión e implementación de la integración comercial por envíos postales, utilizando la plataforma logística de la DINACOPA.</t>
  </si>
  <si>
    <t>https://mic.gov.py/exporta_facil/</t>
  </si>
  <si>
    <t>Consejo Nacional de Turismo - CONATUR
(Secretaría Nacional de Turismo - SENATUR)</t>
  </si>
  <si>
    <t>Espacio de coordinación público privada enfocada a la promoción, coordinación, creación e implementación de planes y programas destinados al desarrollo de la actividad turística en el Paraguay.</t>
  </si>
  <si>
    <t>https://senatur.gov.py/</t>
  </si>
  <si>
    <t>Consejo Nacional del Audiovisual - CNA
(Instituto Nacional del Audiovisual Paraguayo - INAP)</t>
  </si>
  <si>
    <t>Espacio de coordinación público privada de elaboración de políticas institucionales del INAP, fomentar el audiovisual paraguayo y favorecer la interacción de los interesados en el sector.</t>
  </si>
  <si>
    <t>https://inap.gov.py/</t>
  </si>
  <si>
    <t>Participantes 2° Taller - Conectadas.xlsx - Hoja1.pdf</t>
  </si>
  <si>
    <t>07.05.2024 GUIA METODOLOGICA PARA EXPERTOS DIGITALES ASOMIPYMES version 3.pdf</t>
  </si>
  <si>
    <t>https://www.mic.gov.py/alianzas-multisectoriales-para-insertar-a-mipymes-y-emprendedores-a-la-era-digital/</t>
  </si>
  <si>
    <t xml:space="preserve">https://mipymes.gov.py/     https://infonegocios.com.py/y-ademas/artesanias-nacionales-pueden-exportar-por-us-2-500-mes-ya-enviaron-a-francia-espana-paises-bajos-ee-uu-y-brasil </t>
  </si>
  <si>
    <t>Línea baja/Dirección/Consultas</t>
  </si>
  <si>
    <t>Datos de contacto: Teléfono: 021 616 3296/Dirección: Ministerio de Industria y Comercio, 3er. Piso. Sede Central. Avda. Mcal López N° 3333 c/ Dr. Weiss, Asunción-Paraguay</t>
  </si>
  <si>
    <t>Unidad de Transparencia y Anticorrupción - UTA</t>
  </si>
  <si>
    <t>Datos de contacto/Correo electrónico UTA-MIC/consultas/denuncias</t>
  </si>
  <si>
    <t xml:space="preserve">Correo electrónico y otros datos de contacto de la Unidad de Transparencia y Anticorrupción del MIC </t>
  </si>
  <si>
    <t>Unidad de Transparencia y Anticorrupción (UTA) Ministerio de Industria y Comercio</t>
  </si>
  <si>
    <t>https://www.mic.gov.py/unidad-de-transparencia-y-la-anticorrupcion/</t>
  </si>
  <si>
    <t xml:space="preserve">Portal de Denuncias Anticorrupción  </t>
  </si>
  <si>
    <t>Acceso al Portal de Denuncias Anticorrupción desde:         https://www.mic.gov.py/unidad-de-transparencia-y-la-anticorrupcion/</t>
  </si>
  <si>
    <t xml:space="preserve">
</t>
  </si>
  <si>
    <t>Portal de Denuncias Anticorrupción</t>
  </si>
  <si>
    <r>
      <rPr>
        <sz val="12"/>
        <rFont val="Garamond"/>
        <family val="1"/>
      </rPr>
      <t xml:space="preserve">Botonera de acceso directo al Portal de Denuncias Anticorrupción desde la página de inicio del Ministerio de Industria y Comercio. </t>
    </r>
    <r>
      <rPr>
        <sz val="12"/>
        <color theme="10"/>
        <rFont val="Garamond"/>
        <family val="1"/>
      </rPr>
      <t xml:space="preserve">    https://www.mic.gov.py/   </t>
    </r>
  </si>
  <si>
    <r>
      <rPr>
        <b/>
        <sz val="14"/>
        <color rgb="FF000000"/>
        <rFont val="Garamond"/>
        <family val="1"/>
      </rPr>
      <t xml:space="preserve">5.2. Participación y difusión en idioma Guaraní.
</t>
    </r>
    <r>
      <rPr>
        <b/>
        <sz val="14"/>
        <color rgb="FF7030A0"/>
        <rFont val="Garamond"/>
        <family val="1"/>
      </rPr>
      <t>5.2. Jeroike ha Ñemyasãi  Guarani Ñe'ẽme.</t>
    </r>
  </si>
  <si>
    <t>Charlas de Capacitación en Comercio de Servicios y REPSE</t>
  </si>
  <si>
    <t>Actividades de capacitación y promoción sobre el rol que tiene el comercio de servicios en la generación de la economía nacional y la importancia de la formalización del comercio de servicios.</t>
  </si>
  <si>
    <t>Charlas de Capacitación en Comercio de Servicios y Servicios Basados en Conocimientos (SBC)</t>
  </si>
  <si>
    <t>Actividades de capacitación y promoción sobre el rol que tienen los Servicios Basados en Conocimiento como sector emergente de la economía nacional.</t>
  </si>
  <si>
    <t>Taller sobre Procesos para el Registro de Prestadores de Servicios (REPSE) en el marco de las licitaciones públicas</t>
  </si>
  <si>
    <t>Actividades de capacitación sobre la importancia del REPSE en el marco de las licitaciones públicas nacionales.</t>
  </si>
  <si>
    <t>Charlas de Capacitación sobre la Importancia de la Formalización</t>
  </si>
  <si>
    <t>Actividades de capacitación y promoción sobre el rol que tiene el REPSE en la formalización del sector comercio de servicios.</t>
  </si>
  <si>
    <t>Jornada de Socialización del Registro Nacional de Turismo (REGISTUR) y del Registro de Prestadores de Servicios (REPSE)</t>
  </si>
  <si>
    <t>Actividades de capacitación y socialización sobre el alcance de las herramientas de registro de cada Institución: REGISTUR (por parte de SENATUR) y REPSE (por parte del MIC). Participaron de la actividad representantes de agencias de viajes y operadoras de turismo.</t>
  </si>
  <si>
    <t>Charlas de Capacitación en Comercio de Servicios y Registro de Prestadores de Servicios</t>
  </si>
  <si>
    <t>Actividades de capacitación y promoción sobre la importancia del sector Comercio de Servicios en el desarrollo de la economía nacional y el rol del REPSE en la formalización del sector.</t>
  </si>
  <si>
    <t>Charlas de Capacitación sobre Sistema Tributario Nacional y Registro de Prestadores de Servicios</t>
  </si>
  <si>
    <t>Actividad de capacitación y sensibilización impulsada en el marco de la mejora y el fortalecimiento de la competitividad del sector Servicios y el acceso de las empresas a mercados internacionales mediante la formalización y el cumplimiento de las normativas tributarias</t>
  </si>
  <si>
    <t>Actividades de capacitación y promoción sobre la importancia del sector Comercio de Servicios en el desarrollo de la economía nacional y el rol del REPSE en la formalización del sector, desarrollada en el marco del 27° Seminario Nacional de Ciencias Empresariales.</t>
  </si>
  <si>
    <t>Presentación del Diagnóstico Sectorial de la Construcción y Servicios Conexos</t>
  </si>
  <si>
    <t>Actividad impulsada en el marco del fomento y fortalecimiento del sector de la Construcción.</t>
  </si>
  <si>
    <t>Politica de Calidad SSEI</t>
  </si>
  <si>
    <t>Definicion de la Politica de Calidad SSEI</t>
  </si>
  <si>
    <t>actual</t>
  </si>
  <si>
    <t>Matriz de información mínima para tercer informe de Rendición de Cuentas al Ciudadano MIC-2024, con los títulos traducidos al idioma guaraní..</t>
  </si>
  <si>
    <t>Através del Acta N°03/2024, el Comité de Rendición de Cuentas al Ciudadano aprobó la utilización de la MATRIZ DE INFORMACIÓN MINIMA PARA INFORME DE RENDICIÓN DE CUENTAS AL CIUDADANO - MIC-2024, con los títulos traducidos al idioma guaraní.</t>
  </si>
  <si>
    <t>Plazo previsto en el cronograma PLAN ANUAL DE TRANSPARENCIA Y ANTICORRUPCIÓN 2024.</t>
  </si>
  <si>
    <t xml:space="preserve">https://www.mic.gov.py/wp-content/uploads/2024/03/F_177.2024_Resolucion-PATA-2024.pdf </t>
  </si>
  <si>
    <t>abril a diciembre 2024</t>
  </si>
  <si>
    <t>24 (veinticuatro)</t>
  </si>
  <si>
    <t>11 (once)</t>
  </si>
  <si>
    <t>13 (trece)</t>
  </si>
  <si>
    <t xml:space="preserve">Se ha realizado una primera aplicación del cuestionario de la herramienta The Integrity App en el segundo trimestre del 2024, a partir de  la solicitud de la Unidad de Transparencia y Anticorrupción vía correo electrónico a un total de 43 (cuarenta y tres) funcionarios de dependencias como la Dirección General de Asuntos Legales, Dirección General de Admistración y Finanzas, Dirección General de Auditoría Interna y Dirección General de Comercio Electrónico del MIC, quienes formaron parte de la muestra. </t>
  </si>
  <si>
    <t>01 (uno)</t>
  </si>
  <si>
    <t>-</t>
  </si>
  <si>
    <t>Se encuentra previsto para el último trimestre del presente ejercicio fiscal la aplicación del cuestionario de la herramienta The Integrity App para los funcionarios del MIC. Se ha registrado una respuesta en el mes de julio de 2024, con un resultado global del 66,67%.</t>
  </si>
  <si>
    <t>42 (cuarenta y dos)</t>
  </si>
  <si>
    <r>
      <t xml:space="preserve">6- INDICADORES MISIONALES DE RENDICIÓN DE CUENTAS AL CIUDADANO.
</t>
    </r>
    <r>
      <rPr>
        <b/>
        <sz val="14"/>
        <color rgb="FF7030A0"/>
        <rFont val="Garamond"/>
        <family val="1"/>
      </rPr>
      <t>6-  TEMBIAPOTEE TECHAUKAPYRÃ</t>
    </r>
    <r>
      <rPr>
        <b/>
        <sz val="11.2"/>
        <color rgb="FF7030A0"/>
        <rFont val="Garamond"/>
        <family val="1"/>
      </rPr>
      <t xml:space="preserve">  </t>
    </r>
    <r>
      <rPr>
        <b/>
        <sz val="14"/>
        <color rgb="FF7030A0"/>
        <rFont val="Garamond"/>
        <family val="1"/>
      </rPr>
      <t>TEMBIAPO JEHECHAUKARÃ TETÃYGUÁRAPE</t>
    </r>
    <r>
      <rPr>
        <b/>
        <sz val="14"/>
        <color rgb="FF00B050"/>
        <rFont val="Garamond"/>
        <family val="1"/>
      </rPr>
      <t xml:space="preserve">  </t>
    </r>
  </si>
  <si>
    <r>
      <t xml:space="preserve">6.1- Indicadores Misionales Identificados.
</t>
    </r>
    <r>
      <rPr>
        <b/>
        <sz val="13"/>
        <color rgb="FF7030A0"/>
        <rFont val="Garamond"/>
        <family val="1"/>
      </rPr>
      <t xml:space="preserve">6.1- Tembiapotee </t>
    </r>
    <r>
      <rPr>
        <b/>
        <sz val="14"/>
        <color rgb="FF7030A0"/>
        <rFont val="Garamond"/>
        <family val="1"/>
      </rPr>
      <t>Techaukapyrã Ojehechakuaáva.</t>
    </r>
  </si>
  <si>
    <r>
      <t xml:space="preserve">Cantidad de indicadores.
</t>
    </r>
    <r>
      <rPr>
        <b/>
        <sz val="12"/>
        <color rgb="FF7030A0"/>
        <rFont val="Garamond"/>
        <family val="1"/>
      </rPr>
      <t>Techaukapyrã</t>
    </r>
    <r>
      <rPr>
        <b/>
        <sz val="9.6"/>
        <color rgb="FF7030A0"/>
        <rFont val="Garamond"/>
        <family val="1"/>
      </rPr>
      <t xml:space="preserve"> Papapy.</t>
    </r>
  </si>
  <si>
    <r>
      <t xml:space="preserve">Descripción del Indicador misional.
</t>
    </r>
    <r>
      <rPr>
        <b/>
        <sz val="11"/>
        <color rgb="FF7030A0"/>
        <rFont val="Garamond"/>
        <family val="1"/>
      </rPr>
      <t xml:space="preserve"> Tembiapotee Techaukapyrã Ñemyesakã</t>
    </r>
  </si>
  <si>
    <r>
      <t xml:space="preserve">Enlace.
</t>
    </r>
    <r>
      <rPr>
        <b/>
        <sz val="12"/>
        <color rgb="FF7030A0"/>
        <rFont val="Garamond"/>
        <family val="1"/>
      </rPr>
      <t>Joajuha</t>
    </r>
  </si>
  <si>
    <t>121 empresas</t>
  </si>
  <si>
    <t xml:space="preserve">1.1.1.1 Implementación de subproyectos que brinden Servicios de Desarrollo Empresarial a las empresas paraguayas. </t>
  </si>
  <si>
    <t>https://micpy-my.sharepoint.com/:f:/g/personal/lamia_cabrera_rediex_gov_py/EirFlnMJ2XpOnwJsc5S-jg4BBYNK4Wd82wPmK0p2JsmYAg?e=gt0Fl7</t>
  </si>
  <si>
    <t xml:space="preserve">45 subproyectos finalizados y pagados, que beneficiaron de manera directa a  Empresas recibiendo apoyo economico para actividades de promocion de empresas y productos en el exterior y capacitacion de colaboradores en gestion de comercio exterior. En el marco de la última misión del Proyecto TASK Corea - Paraguay en el sector de Alimentos, se llevó a cabo un seminario de capacitación y presentación de resultados del proyecto en el salón auditorio de Lacteos Los Colonos - Cooperativa Colonias Unidas en la ciudad de Obligado, departamento de Itapua.  En dicha ocasión se realizó una presentación referente a la certificación HACCP en la industria se alimentos en general, a cargo de los expertos técnicos del Instituto Internacional de Desarrollo de Agronegocios de Corea – KADI, en modo virtual. Posteriormente las empresas beneficiarias de la zona UPISA, Oleaginosa Raatz S.A., Leticia S.A. y Lacteos Los Colonos presentaron brevemente los trabajos realizados con la expertos de KADI -Foodpolis en el periodo desde marzo 2023 a noviembre 2024 y los principales resultados y logros alcanzados con la cooperación. En el seminario han participado un total de 29 personas, técnicos y directivos de las empresas de la zona de Colonias Unidas (Obligado, Bella Vista y Hohenau), Fram y Carmen del Parana
</t>
  </si>
  <si>
    <t>1.1.1.2 Implementación de acciones para ampliar la canasta de exportación de empresas paraguayas. Incluye:
* empresas con convenios finalizados y pagados
* empresas que han recibido apoyo económico para misiones comerciales
* empresas que han recibido capacitaciones y otros servicios financiados por el proyecto</t>
  </si>
  <si>
    <t>https://micpy-my.sharepoint.com/:f:/g/personal/lamia_cabrera_rediex_gov_py/ElgRIAmzR7VOuCMuwqmLCK4BXnuU5-s30gC4GzZzDxMhGw?e=klU8dc</t>
  </si>
  <si>
    <t>47 licencias entregadas en el periodo enero - diciembre 2024
17 licencias renovadas
30 licencias nuevas</t>
  </si>
  <si>
    <t>1.1.2.2   Otorgamiento de licencias de marca país</t>
  </si>
  <si>
    <t>https://micpy-my.sharepoint.com/:f:/g/personal/lamia_cabrera_rediex_gov_py/EokdcZbaeiJDlUP5VFqu6roBKsZHnONlfZ1yD9TEowpqBQ?e=3QPgND</t>
  </si>
  <si>
    <t>1.1.3.1  Asistencia a empresas exportadoras y potencialmente exportadoras a través de servicios de desarrollo empresarial</t>
  </si>
  <si>
    <t>https://micpy-my.sharepoint.com/:f:/g/personal/lamia_cabrera_rediex_gov_py/Eo470d0SQzZFsXfKUsohAloBRnY758e0D2Hs4x1nmNkPmg?e=RKOGId</t>
  </si>
  <si>
    <t xml:space="preserve">1.1.6.1 Asistencia a actores públicos y privados nacionales y extranjeros a través de la elaboración de informes de inteligencia competitiva. </t>
  </si>
  <si>
    <t>https://micpy-my.sharepoint.com/:f:/g/personal/lamia_cabrera_rediex_gov_py/EnMR9RG1ex9OonUwZrzFzR8B-lgEM8Li5NhDxsXPeaNXkg?e=mg2pct</t>
  </si>
  <si>
    <t>Atención a Inversionistas y potenciales inversionistas en ventanilla</t>
  </si>
  <si>
    <t>https://micpy-my.sharepoint.com/:f:/g/personal/lamia_cabrera_rediex_gov_py/EgbipSCjRBtIoa4beYYBb8gB1iaUAFIkq6adOe2WUjlOYw?e=Z0eZ9H</t>
  </si>
  <si>
    <t xml:space="preserve">Atención a Inversionistas y potenciales inversionistas a través de acciones de promoción (eventos nacionales e internacionales y/o  misiones inversas y/o directas) </t>
  </si>
  <si>
    <t>https://micpy-my.sharepoint.com/:f:/g/personal/lamia_cabrera_rediex_gov_py/Es7naErL7rpMo0KO_B20Uy4BrhmmPv2RAiLWv4L_DUAEcA?e=BtQbm4</t>
  </si>
  <si>
    <t>1.2.1.6 Acompañamiento a delegaciones oficiales en reuniones, rueda de negocios y actividades similares. Atención a empresarios interesados.</t>
  </si>
  <si>
    <t>PEI SSEI - AVANCES 2023.xlsx</t>
  </si>
  <si>
    <t>1.2.1.7 Identificar nuevos sectores Maquiladores</t>
  </si>
  <si>
    <t>1.2.2.1 Interacción inter institucional para lograr la correcta aplicación de los beneficios del régimen Maquila</t>
  </si>
  <si>
    <t>1.2.2.2 Interconexión del sistema Informático entre las instituciones intervinientes en la Ley EAS</t>
  </si>
  <si>
    <t xml:space="preserve">1.2.2.3 Optimización de los procesos para facilitar y simplificar el registro de empresas de inversores </t>
  </si>
  <si>
    <t>2.4.1.1 Lanzamiento del Plan Industrial Nacional</t>
  </si>
  <si>
    <t>2.4.2.4 Generar estadísticas regionales para la visualización de las potencialidades de cada territorio. Articular y empoderar a los actores locales sobre herramientas para atracción y radicación de inversiones e industrias.</t>
  </si>
  <si>
    <t xml:space="preserve">2.4.4.1 Brindar asesoramiento acerca de la oferta exportable y realizar asistencia técnica </t>
  </si>
  <si>
    <t>2.4.4.2 Asistencia integral a las industrias / inversionistas para Mayor producción y mejores productos. Mejora de la eficacia.</t>
  </si>
  <si>
    <t>2.4.5.21 Verificación, seguimiento y control a las industrias beneficiadas con los incentivos entregados(destino y uso)</t>
  </si>
  <si>
    <r>
      <rPr>
        <sz val="12"/>
        <rFont val="Garamond"/>
        <family val="1"/>
      </rPr>
      <t>Plazo previsto en el cronograma PLAN ANUAL DE TRANSPARENCIA Y ANTICORRUPCIÓN 2024</t>
    </r>
    <r>
      <rPr>
        <b/>
        <sz val="12"/>
        <color theme="1"/>
        <rFont val="Garamond"/>
        <family val="1"/>
      </rPr>
      <t>.</t>
    </r>
  </si>
  <si>
    <t xml:space="preserve">Dirección General de Combustibles </t>
  </si>
  <si>
    <t>En cumplimiento de la Resolución N° 158 de fecha 30 de enero de 2023, por la cual se aprueba el Mapa de Riesgos parcial del Ministerio de Industria y Comercio “Proceso de fiscalización de la División de fiscalización dependiente de la Dirección de Combustible líquido”, se han tomado medidas de prevención que fueron llevadas a cabo en el periodo abril a junio de 2024, estas medidas consistieron en visitas técnicas en conjunto con el Instituto Nacional de Tecnología, Normalización y Metrología (INTN) realizadas con fines estadísticos en 110 estaciones de servicios de todos los emblemas que operan en el país verificando el porcentaje de mezcla de Biodiesel con el Gasoil del Tipo III, se adjunta Planilla de Estaciones de Servicios visitadas.</t>
  </si>
  <si>
    <t>https://drive.google.com/drive/folders/1MJujrd9btrrQo6wms402CZKTTWUhxZm1?usp=drive_link</t>
  </si>
  <si>
    <t>Dirección General de Combustibles</t>
  </si>
  <si>
    <t xml:space="preserve">conforme a denuncias 15 (quince)
</t>
  </si>
  <si>
    <t>No existe riesgo de corrupción</t>
  </si>
  <si>
    <t xml:space="preserve">Análisis constante de la red de EESS </t>
  </si>
  <si>
    <t>supuesta infracción a leyes especiales</t>
  </si>
  <si>
    <t>https://denuncias.gov.py/portal-publico</t>
  </si>
  <si>
    <t xml:space="preserve">supuesto cobro indebido de honorarios </t>
  </si>
  <si>
    <t>16.517/16.561</t>
  </si>
  <si>
    <t>28/12/2023-11/01/2024</t>
  </si>
  <si>
    <t>supuestas irregularidades administrativas</t>
  </si>
  <si>
    <t>Concluida-Resolución</t>
  </si>
  <si>
    <t xml:space="preserve">Concluida-Resolución </t>
  </si>
  <si>
    <t>acumulado a 16.527</t>
  </si>
  <si>
    <t>Desestimada</t>
  </si>
  <si>
    <t>https://paneldenuncias.senac.gov.py/</t>
  </si>
  <si>
    <r>
      <t xml:space="preserve">8- CONTROL INTERNO Y EXTERNO.
</t>
    </r>
    <r>
      <rPr>
        <b/>
        <sz val="14"/>
        <color rgb="FF7030A0"/>
        <rFont val="Garamond"/>
        <family val="1"/>
      </rPr>
      <t>8- TEMIMOĨMBY RYEPY HA OKAPEGUA JESAREKOHA.</t>
    </r>
    <r>
      <rPr>
        <b/>
        <sz val="14"/>
        <color theme="1"/>
        <rFont val="Garamond"/>
        <family val="1"/>
      </rPr>
      <t xml:space="preserve">
</t>
    </r>
  </si>
  <si>
    <r>
      <t xml:space="preserve">8.1 Informes de Auditorias Internas y Auditorías Externas en el Trimestre.
</t>
    </r>
    <r>
      <rPr>
        <b/>
        <sz val="14"/>
        <color rgb="FF7030A0"/>
        <rFont val="Garamond"/>
        <family val="1"/>
      </rPr>
      <t xml:space="preserve">8.1 Jasyapýpe ojeguerekóva  Mañangapy  Maranduhai Temimoĩmby ryepypegua  ha okapegua </t>
    </r>
  </si>
  <si>
    <r>
      <t xml:space="preserve">Auditorias Financieras. </t>
    </r>
    <r>
      <rPr>
        <b/>
        <sz val="12"/>
        <color rgb="FF7030A0"/>
        <rFont val="Garamond"/>
        <family val="1"/>
      </rPr>
      <t>Mañangapy Viru jeporu</t>
    </r>
  </si>
  <si>
    <r>
      <t xml:space="preserve">Nro. Informe.
</t>
    </r>
    <r>
      <rPr>
        <b/>
        <sz val="12"/>
        <color rgb="FF7030A0"/>
        <rFont val="Garamond"/>
        <family val="1"/>
      </rPr>
      <t>Maranduhai Papapy</t>
    </r>
  </si>
  <si>
    <r>
      <t xml:space="preserve">Fecha - </t>
    </r>
    <r>
      <rPr>
        <b/>
        <sz val="12"/>
        <color rgb="FF7030A0"/>
        <rFont val="Garamond"/>
        <family val="1"/>
      </rPr>
      <t>Arange.</t>
    </r>
  </si>
  <si>
    <r>
      <t>Descripción.</t>
    </r>
    <r>
      <rPr>
        <b/>
        <sz val="12"/>
        <color rgb="FF7030A0"/>
        <rFont val="Garamond"/>
        <family val="1"/>
      </rPr>
      <t xml:space="preserve"> Mba'épa</t>
    </r>
  </si>
  <si>
    <r>
      <t xml:space="preserve">Evidencia (Enlace Ley 5282/14)
</t>
    </r>
    <r>
      <rPr>
        <b/>
        <sz val="12"/>
        <color rgb="FF7030A0"/>
        <rFont val="Garamond"/>
        <family val="1"/>
      </rPr>
      <t>Techaukapy (Embojuaju Léi 5282/14 rehe)</t>
    </r>
  </si>
  <si>
    <t>DGAI Nº 8/2024</t>
  </si>
  <si>
    <t xml:space="preserve">“Auditoria Financiera y  Presupuestal a los Niveles 100 “Servicios  Personales”, 200 “Servicios No Personales”, 300 “Bienes de Consumo e Insumos”, 500 “Inversión Física” y 800 “Transferencias” DEL Miniserio de Industria y Comercio, correspondiente al 2º Semestre del periodo 2023. </t>
  </si>
  <si>
    <t>Informe Nº 8.2024.pdf</t>
  </si>
  <si>
    <t>DGAI Nº 15/2024</t>
  </si>
  <si>
    <t>"Auditoria Financiera y de Ejecución Presupuestaria dl Nivel 100 “Servicios Personales”, Nivel 200 “Servicios No Personales”, Nivel 300 “Bienes de Consumo e Insumos”, Nivel 500 “Inversión Física” y Nivel 800 “Transferencias” del Ministerio de Industria y Comercio, correspondiente al 1° Semestre del Periodo 2024."-</t>
  </si>
  <si>
    <t>Informe Nº 15.2024.pdf</t>
  </si>
  <si>
    <t>DGAI Nº 31/2024</t>
  </si>
  <si>
    <t>"Auditoría Financiera a los Ingresos Percibidos por Multas”. Periodos: Julio a Diciembre 2023-Enero de Junio 2024"</t>
  </si>
  <si>
    <t>Informe Nº 31.2024.pdf</t>
  </si>
  <si>
    <t xml:space="preserve">Auditorias de Gestión  </t>
  </si>
  <si>
    <r>
      <t>Descripción.</t>
    </r>
    <r>
      <rPr>
        <b/>
        <sz val="12"/>
        <color rgb="FF00B050"/>
        <rFont val="Garamond"/>
        <family val="1"/>
      </rPr>
      <t xml:space="preserve"> </t>
    </r>
    <r>
      <rPr>
        <b/>
        <sz val="12"/>
        <color rgb="FF7030A0"/>
        <rFont val="Garamond"/>
        <family val="1"/>
      </rPr>
      <t>Mba'épa</t>
    </r>
  </si>
  <si>
    <t>DGAI Nº 1/2024</t>
  </si>
  <si>
    <t xml:space="preserve">
“SOBRE INCORPORACIÓN DE BIENES Y SERVICIOS -Servidor Hiperconvergente y Licencias para Datacenter”.</t>
  </si>
  <si>
    <t>Informe Nº 1.2024.pdf</t>
  </si>
  <si>
    <t>DGAI Nº 2/2024</t>
  </si>
  <si>
    <t>“EVALUACIÓN DEL SISTEMA DE CONTROL INTERNO DE LAS NORMAS DE REQUISITOS MÍNIMOS - MECIP 2015”
“Percepción de los Funcionarios sobre el Sistema de Control Interno en el Ministerio de Industria y Comercio”.</t>
  </si>
  <si>
    <t>Informe Nº 2.2024.PDF</t>
  </si>
  <si>
    <t>DGAI Nº 3/2024</t>
  </si>
  <si>
    <t xml:space="preserve">Auditoría de Gestión a Contrataciones Pùblicas– ID 431969 /432261 / 433176 / 435541”. </t>
  </si>
  <si>
    <t>Informe Nº 3.2024.PDF</t>
  </si>
  <si>
    <t>DGAI Nº 4/2024</t>
  </si>
  <si>
    <t>“SOBRE INCORPORACIÓN DE BIENES Y SERVICIOS – Adquisición De Radios Portátil (Walkie Talkie) y Accesorios”</t>
  </si>
  <si>
    <t>Informe Nº 4.2024.PDF</t>
  </si>
  <si>
    <t>DGAI Nº 5/2024</t>
  </si>
  <si>
    <t>Auditoría de Gestión al SUACE – Sistema Unificado de Atención Empresarial de Apertura y Cierre de Empresas”</t>
  </si>
  <si>
    <t>Informe Nº 5.2024.pdf</t>
  </si>
  <si>
    <t>DGAI Nº 7/2024</t>
  </si>
  <si>
    <t>“Auditoría de Gestión a la Dirección General de Política Industrial”</t>
  </si>
  <si>
    <t>Informe Nº 7.2024.pdf</t>
  </si>
  <si>
    <t>DGAI Nº 9/2024</t>
  </si>
  <si>
    <t>“Auditoría de Gestión a Contrataciones Públicas – ID 422761 /431925 / 431153 / 435573”.</t>
  </si>
  <si>
    <t>Informe Nº 9.2024.pdf</t>
  </si>
  <si>
    <t>DGAI Nº 10/2024</t>
  </si>
  <si>
    <t>“Auditoria Especial, Consolidado de Planes de Mejoramiento al 31/12/2022”</t>
  </si>
  <si>
    <t>Informe Nº 10.2024.pdf</t>
  </si>
  <si>
    <t>DGAI Nº 11/2024</t>
  </si>
  <si>
    <t>"SOBRE INCORPORACIÓN DE BIENES Y SERVICIOS – Licencias Backup Arcserver UDP 9X Advance Edition y Certificado Digital SSL-EV PARA Pàgina WEB</t>
  </si>
  <si>
    <t>Informe Nº 11.2024.pdf</t>
  </si>
  <si>
    <t>DGAI Nº 12/2024</t>
  </si>
  <si>
    <t>"SOBRE INCORPORACIÓN DE BIENES Y SERVICIOS –Provisiòn y Colocaciòn de Cortina Tipo Roller-Anti Solar"</t>
  </si>
  <si>
    <t>Informe Nº 12.2024.pdf</t>
  </si>
  <si>
    <t>DGAI Nº 13/2024</t>
  </si>
  <si>
    <t>"SOBRE INCORPORACIÓN DE BIENES Y SERVICIOS –Renovaciòn de Licencias para Equipos de Comunicación Fortinet FG201E"</t>
  </si>
  <si>
    <t>Informe Nº 13.2024.pdf</t>
  </si>
  <si>
    <t>DGAI Nº 14/2024</t>
  </si>
  <si>
    <t>"SOBRE INCORPORACIÓN DE BIENES Y SERVICIOS – Licencias de Actualización de Contralora Wifi-Licencias para Equipos Fortinet-Fortigate 60F”.</t>
  </si>
  <si>
    <t>Informe Nº 14.2024.pdf</t>
  </si>
  <si>
    <t>DGAI Nº 16/2024</t>
  </si>
  <si>
    <t>“SOBRE INCORPORACIÓN DE BIENES Y SERVICIOS –Adquisición de Tablets-ID 452.870"</t>
  </si>
  <si>
    <t>Informe Nº 16.2024.pdf</t>
  </si>
  <si>
    <t>DGAI Nº 17/2024</t>
  </si>
  <si>
    <t>"SOBRE INCORPORACIÓN DE BIENES Y SERVICIOS –Adquisición de Equipos y Accesorios para la Dirección de Comunicación Social-ID 453.170”.</t>
  </si>
  <si>
    <t>Informe Nº 17.2024.pdf</t>
  </si>
  <si>
    <t>DGAI Nº 18/2024</t>
  </si>
  <si>
    <t>"SOBRE INCORPORACIÓN DE BIENES Y SERVICIOS –Adquisición de Equipos y Accesorios para la Dirección de Comunicación Social-ID 453.170”-V.2.</t>
  </si>
  <si>
    <t>Informe Nº 18.2024.pdf</t>
  </si>
  <si>
    <t>DGAI Nº 19/2024</t>
  </si>
  <si>
    <t>"SOBRE INCORPORACIÓN DE BIENES Y SERVICIOS –Adquisición de Equipos y Accesorios para la Dirección de Comunicación Social-ID 453.170”-V.3.</t>
  </si>
  <si>
    <t>Informe Nº 19.2024.pdf</t>
  </si>
  <si>
    <t>DGAI Nº 20/2024</t>
  </si>
  <si>
    <t>"SOBRE INCORPORACIÓN DE BIENES Y SERVICIOS –Licencias SIEM – ID 453.928”.</t>
  </si>
  <si>
    <t>Informe Nº 20.2024.pdf</t>
  </si>
  <si>
    <t>DGAI Nº 21/2024</t>
  </si>
  <si>
    <t>"SOBRE INCORPORACIÓN DE BIENES Y SERVICIOS – MINI BUSES – ID 453.336”</t>
  </si>
  <si>
    <t>Informe Nº 21.2024.pdf</t>
  </si>
  <si>
    <t>DGAI Nº 22/2024</t>
  </si>
  <si>
    <t>"SOBRE INCORPORACIÓN DE BIENES Y SERVICIOS – Aire Acondicionado de Precisión de 40.000 BTU – ID 453.284”.</t>
  </si>
  <si>
    <t>Informe Nº 22.2024.pdf</t>
  </si>
  <si>
    <t>DGAI Nº 23/2024</t>
  </si>
  <si>
    <t>"SOBRE INCORPORACIÓN DE BIENES Y SERVICIOS – STORAGE (conforme EETT del llamado) ID 453-309”.</t>
  </si>
  <si>
    <t>Informe Nº 23.2024.pdf</t>
  </si>
  <si>
    <t>DGAI Nº 24/2024</t>
  </si>
  <si>
    <t>"SOBRE INCORPORACIÓN DE BIENES Y SERVICIOS–Licitaciòn Pùblica Nacional Nº 4/2024, Adquisición de Equipos Informàticos-PC de Escritorio-Computadora Personal, ID 444-914”."</t>
  </si>
  <si>
    <t>Informe Nº 24.2024.pdf</t>
  </si>
  <si>
    <t>DGAI Nº 25/2024</t>
  </si>
  <si>
    <t>"SOBRE INCORPORACIÓN DE BIENES Y SERVICIOS –Licitaciòn Pùblica Nacional Nº 4/2024, Adquisiciòn de Equipos Informàticos-PC de Escritorio y Computadora Personal, ID 444-914”.</t>
  </si>
  <si>
    <t>Informe Nº 25.2024.pdf</t>
  </si>
  <si>
    <t>DGAI Nº 26/2024</t>
  </si>
  <si>
    <t>"Sobre Incorporación de Bienes y Servicios –Licitaciòn Pùblica Nacional Nº 4/2024, Adquisiciòn de Equipos Informàticos-PC de Escritorio y Computadora Personal, ID 444-914”.</t>
  </si>
  <si>
    <t>Informe Nº 26.2024.pdf</t>
  </si>
  <si>
    <t>DGAI Nº 27/2024</t>
  </si>
  <si>
    <t>"SOBRE INCORPORACIÓN DE BIENES Y SERVICIOS –Licitaciòn Pùblica Nacional Nº 8/2024, Adquisiciòn de Camionetas y Minibuses, ID 453-336”.</t>
  </si>
  <si>
    <t>Informe Nº 27.2024.pdf</t>
  </si>
  <si>
    <t>DGAI Nº 28/2024</t>
  </si>
  <si>
    <t>"Auditoría de Gestión al Departamento de Bienes Patrimoniales, dependiente de la Dirección Administrativa del Ministerio de Industria y Comercio”.</t>
  </si>
  <si>
    <t>Informe Nº 28.2024.pdf</t>
  </si>
  <si>
    <t>DGAI Nº 29/2024</t>
  </si>
  <si>
    <t>"Auditoría de Gestión a la Dirección de Lubricantes, dependiente de la Dirección General de Combustibles”.</t>
  </si>
  <si>
    <t>Informe Nº 29.2024.pdf</t>
  </si>
  <si>
    <t>DGAI Nº 30/2024</t>
  </si>
  <si>
    <t>"SOBRE INCORPORACIÓN DE BIENES Y SERVICIOS – Adquisicion de Servidores y Accesorios para VUE -ID 453-309”.</t>
  </si>
  <si>
    <t>Informe Nº 30.2024.pdf</t>
  </si>
  <si>
    <t>DGAI Nº 34/2024</t>
  </si>
  <si>
    <t>"Auditoria de Gestión Evaluación del Sistema de Control Interno
de las Normas de Requisitos Mínimos - MECIP 2015. Año 2024”</t>
  </si>
  <si>
    <t>Informe Nº 34.2024.pdf</t>
  </si>
  <si>
    <t>Auditorias Integrales</t>
  </si>
  <si>
    <t>DGAI Nº 6/2024</t>
  </si>
  <si>
    <t xml:space="preserve">“Auditoría al Viceministerio de REDIEX - Préstamo N°3865/OC-PR- Apoyo en Servicios de Desarrollo Empresarial a Empresas Exportadoras” </t>
  </si>
  <si>
    <t>Informe Nº 6.2024.pdf</t>
  </si>
  <si>
    <t>DGAI Nº 32/2024</t>
  </si>
  <si>
    <t>"Auditorìa  de  Cumplimiento de las Politicas de Racionalización del Gasto. 1° Semestre del Ejercicio Fiscal 2024".</t>
  </si>
  <si>
    <t>Informe Nº 32.2024.pdf</t>
  </si>
  <si>
    <t>DGAI Nº 33/2024</t>
  </si>
  <si>
    <t>"Informe de Evaluaciòn y Seguimiento a los Planes de Mejoramientos Funcionales e Institucionales. Fecha de Corte al  31/10/2024."</t>
  </si>
  <si>
    <t>Informe Nº 33.2024.pdf</t>
  </si>
  <si>
    <r>
      <t>Auditorías Externas.</t>
    </r>
    <r>
      <rPr>
        <b/>
        <sz val="12"/>
        <color rgb="FF7030A0"/>
        <rFont val="Garamond"/>
        <family val="1"/>
      </rPr>
      <t xml:space="preserve"> Mañangapy Okapegua.</t>
    </r>
  </si>
  <si>
    <t>Resoluciòn CGR 1089/2023</t>
  </si>
  <si>
    <t>Julio del 2024</t>
  </si>
  <si>
    <t>Auditorìa Financiera/Cumplimiento al Ministerio de Industria y Comercio</t>
  </si>
  <si>
    <t>Informe CGR-Res.1089.2023.pdf</t>
  </si>
  <si>
    <t>Resoluciòn CGR 593/2024</t>
  </si>
  <si>
    <t>Diciembre del 2024</t>
  </si>
  <si>
    <t>Fiscalizaciòn Especial Inmediata (FEI) al Minsiterio de Industria y Comercio (MIC)</t>
  </si>
  <si>
    <t>Inforem CGR-Res 593.2024.pdf</t>
  </si>
  <si>
    <r>
      <t xml:space="preserve">INFORMES EXTERNOS </t>
    </r>
    <r>
      <rPr>
        <b/>
        <sz val="12"/>
        <color rgb="FF7030A0"/>
        <rFont val="Garamond"/>
        <family val="1"/>
      </rPr>
      <t>Maranduhai Okapegua.</t>
    </r>
  </si>
  <si>
    <t>Marzo del 2024</t>
  </si>
  <si>
    <t>Informe Tècnico de Alerta Nº 1/2024 "Agentes Contaminantes en Estaciones de Servicios"</t>
  </si>
  <si>
    <t>Informe Tècnico-Estaciones.PDF</t>
  </si>
  <si>
    <r>
      <t xml:space="preserve">Otros tipos de Auditoria.
</t>
    </r>
    <r>
      <rPr>
        <b/>
        <sz val="12"/>
        <color rgb="FF7030A0"/>
        <rFont val="Garamond"/>
        <family val="1"/>
      </rPr>
      <t>Ambueichagua Mañangapy.</t>
    </r>
  </si>
  <si>
    <t>-----------------</t>
  </si>
  <si>
    <t>DICTAMENES DE AUDITORIA</t>
  </si>
  <si>
    <t>DGAI Nª1/2024</t>
  </si>
  <si>
    <t>A los Estados Financieros del Ministerio de Industria y Comercio  al 31 de Diciembre de 2023</t>
  </si>
  <si>
    <t>Dictamen N° 1.2024.pdf</t>
  </si>
  <si>
    <t>Verificación de las Documentaciones Respaldatorias de la Solicitud de Transferencia de Recursos STR  N° 9.616/2024 de Fondo Fijo/Caja Chica</t>
  </si>
  <si>
    <t>Dictamen Nº 2.2024.pdf</t>
  </si>
  <si>
    <t>DGAI Nª3/2024</t>
  </si>
  <si>
    <t>Baja y Destrucción de Papeleria Desfazada, Obrante en El Departamento de Insumos, Dependiente de la Dirección Administrativa del Ministerio de Industria Y Comercio.</t>
  </si>
  <si>
    <t>Dictamen Nº 3.2024.PDF</t>
  </si>
  <si>
    <t>DGAI Nª4/2024</t>
  </si>
  <si>
    <t>Baja de Toners, Obrantes en El Departamento de Insumos, Dependiente de la Dirección Administrativa del Ministerio de Industria y Comercio.</t>
  </si>
  <si>
    <t>Dictamen N° 4.2024.pdf</t>
  </si>
  <si>
    <t>DGAI Nª5/2024</t>
  </si>
  <si>
    <t>Incorporación de Bienes de Consumo, de Origen Proyecto AIEP y Otros, al Inventario del Departamento de Insumos, Dependiente de la Dirección Administrativa del Ministerio de Industria Y Comercio.</t>
  </si>
  <si>
    <t>Dictamen Nº 5.2024.pdf</t>
  </si>
  <si>
    <t>DGAI Nª6/2024</t>
  </si>
  <si>
    <t xml:space="preserve">Rectificación Operación Bancaria y Documentos de Respaldo. </t>
  </si>
  <si>
    <t>Dictamen Nº 6.2024.pdf</t>
  </si>
  <si>
    <t>DGAI Nª7/2024</t>
  </si>
  <si>
    <t>Verificación de las Documentaciones Respaldatorias de la Solicitud de Transferencia de Recursos STR  N° 30.717/2024 de Fondo Fijo/Caja Chica.</t>
  </si>
  <si>
    <t>Dictamen Nº 7.2024.pdf</t>
  </si>
  <si>
    <t>DGAI Nª8/2024</t>
  </si>
  <si>
    <t>Verificación de las Documentaciones Respaldatorias de la Solicitud de Transferencia de Recursos STR  N° 77.986/2024  de Fondo Fijo/Caja Chica-</t>
  </si>
  <si>
    <t>Dictamen N° 8.2024.pdf</t>
  </si>
  <si>
    <t>DGAI Nª9/2024</t>
  </si>
  <si>
    <t>Disponer Dinámica Contable de la D.G.C.P. Del MH Para Corrección de Imputación Contable</t>
  </si>
  <si>
    <t>Dictamen N° 9.2024.pdf</t>
  </si>
  <si>
    <t>DGAI Nª10/2024</t>
  </si>
  <si>
    <t>Dictamen N°10.2024.pdf</t>
  </si>
  <si>
    <t>DGAI Nª10.1/2024</t>
  </si>
  <si>
    <t>Terminación de Contrato por Mutuo Acuerdo. Contrato N°12/2020 “Servicio de Mantenimiento de Cielo Raso, Mamparas de Piso y Muebles en General”</t>
  </si>
  <si>
    <t>Dictamen Nº 10.1.2024.pdf</t>
  </si>
  <si>
    <t>DGAI Nª11/2024</t>
  </si>
  <si>
    <t>Terminación de Contrato por Mutuo Acuerdo. Contrato N°14/2023 “Mantenimiento y Reacondicionamiento de Tablero de Circuitos Pluviales del MIC”</t>
  </si>
  <si>
    <t>Dictamen Nº 11.2024.pdf</t>
  </si>
  <si>
    <t>DGAI Nª12/2024</t>
  </si>
  <si>
    <t>Terminación de Contrato por Mutuo Acuerdo. Contrato N°24/2022 “Contratación Directa N° 12/2022 – Recarga de Extintores para El MIC”</t>
  </si>
  <si>
    <t>Dictamen Nº 12.2024.pdf</t>
  </si>
  <si>
    <t>DGAI Nª13/2024</t>
  </si>
  <si>
    <t>Terminación de Contrato por Mutuo Acuerdo. Contrato N°65/2019 “Contratación Directa N° 26/2019 – Adquisición de Hojas y Etiquetas de Seguridad”.</t>
  </si>
  <si>
    <t>Dictamen Nº 13.2024.pdf</t>
  </si>
  <si>
    <t>DGAI Nª14/2024</t>
  </si>
  <si>
    <t>Verificación de las Documentaciones Respaldatorias de la Solicitud de Transferencia de Recursos - STR  N° 125.087/2024 de Fondo Fijo/Caja Chica.</t>
  </si>
  <si>
    <t>Dictamen N° 14.2024.pdf</t>
  </si>
  <si>
    <t>DGAI Nª15/2024</t>
  </si>
  <si>
    <t>Verificación de las Documentaciones Respaldatorias de la Solicitud de Transferencia de Recursos - STR  N° 192.421/2024 de Fondo Fijo/Caja Chica.</t>
  </si>
  <si>
    <t>Dictamen N° 15.2024.pdf</t>
  </si>
  <si>
    <r>
      <t xml:space="preserve">Planes de Mejoramiento elaborados en el Trimestre.
</t>
    </r>
    <r>
      <rPr>
        <b/>
        <sz val="12"/>
        <color rgb="FF7030A0"/>
        <rFont val="Garamond"/>
        <family val="1"/>
      </rPr>
      <t>Tembiapoporãrã oñembosako'íva mbohapy jasýpe.</t>
    </r>
    <r>
      <rPr>
        <b/>
        <sz val="12"/>
        <color theme="1"/>
        <rFont val="Garamond"/>
        <family val="1"/>
      </rPr>
      <t xml:space="preserve">
</t>
    </r>
  </si>
  <si>
    <r>
      <t>Nro.</t>
    </r>
    <r>
      <rPr>
        <b/>
        <sz val="12"/>
        <color rgb="FF00B050"/>
        <rFont val="Garamond"/>
        <family val="1"/>
      </rPr>
      <t xml:space="preserve"> </t>
    </r>
    <r>
      <rPr>
        <b/>
        <sz val="12"/>
        <color rgb="FF7030A0"/>
        <rFont val="Garamond"/>
        <family val="1"/>
      </rPr>
      <t>Papapy</t>
    </r>
  </si>
  <si>
    <r>
      <t xml:space="preserve">Informe de referencia
</t>
    </r>
    <r>
      <rPr>
        <b/>
        <sz val="12"/>
        <color rgb="FF7030A0"/>
        <rFont val="Garamond"/>
        <family val="1"/>
      </rPr>
      <t>Marandu Tembiapo rehegua.</t>
    </r>
  </si>
  <si>
    <r>
      <t xml:space="preserve">Evidencia (Adjuntar Documento)
</t>
    </r>
    <r>
      <rPr>
        <b/>
        <sz val="12"/>
        <color rgb="FF7030A0"/>
        <rFont val="Garamond"/>
        <family val="1"/>
      </rPr>
      <t xml:space="preserve">Techaukapy (Embojoapy kuatiakuéra) </t>
    </r>
  </si>
  <si>
    <t xml:space="preserve">Auditoría de Gestión a Contrataciones Pùblicas – ID 431969 /432261 / 433176 / 435541”. </t>
  </si>
  <si>
    <t>PMF-Informe Nº 3.2024.PDF</t>
  </si>
  <si>
    <t>PMF-Informe Nº 5.2024.pdf</t>
  </si>
  <si>
    <t>PMF-Informe Nº 6.2024.pdf</t>
  </si>
  <si>
    <t>PMF-Informe N° 7.2024.pdf</t>
  </si>
  <si>
    <t>PMF-Informe Nº 8.2024.pdf</t>
  </si>
  <si>
    <t>PMF-Informe Nº 9.2024.pdf</t>
  </si>
  <si>
    <t>PMIC-MIC.Informe Nº10.2024.pdf</t>
  </si>
  <si>
    <r>
      <t xml:space="preserve">8.2 Modelo Estándar de Control Interno para las Instituciones Públicas del Paraguay
</t>
    </r>
    <r>
      <rPr>
        <b/>
        <sz val="14"/>
        <color rgb="FF7030A0"/>
        <rFont val="Garamond"/>
        <family val="1"/>
      </rPr>
      <t>8.2 Paraguái Remimoĩmbykuéra Rembiapo Jesarekorãtee.</t>
    </r>
  </si>
  <si>
    <r>
      <t xml:space="preserve">Periodo -   </t>
    </r>
    <r>
      <rPr>
        <b/>
        <sz val="12"/>
        <color rgb="FF7030A0"/>
        <rFont val="Garamond"/>
        <family val="1"/>
      </rPr>
      <t>Ary'aty</t>
    </r>
  </si>
  <si>
    <r>
      <t xml:space="preserve">Calificación MECIP de la Contraloría General de la República (CGR)
</t>
    </r>
    <r>
      <rPr>
        <b/>
        <sz val="12"/>
        <color rgb="FF7030A0"/>
        <rFont val="Garamond"/>
        <family val="1"/>
      </rPr>
      <t xml:space="preserve">MECIP ohepyme'êva'ekue Contraloría General de la República (CGR) </t>
    </r>
  </si>
  <si>
    <t>1,95 ( Aún el MIC no acusó recibo de la última evaluación)</t>
  </si>
  <si>
    <r>
      <rPr>
        <b/>
        <sz val="14"/>
        <color theme="1"/>
        <rFont val="Garamond"/>
      </rPr>
      <t xml:space="preserve">9- DESCRIPCIÓN CUALITATIVA DE LOGROS ALCANZADOS.
</t>
    </r>
    <r>
      <rPr>
        <b/>
        <sz val="14"/>
        <color rgb="FF7030A0"/>
        <rFont val="Garamond"/>
      </rPr>
      <t>9- MBA'EPORÃ OJEHUPYTYVA'EKUE ÑEMYESAKÃ .</t>
    </r>
  </si>
  <si>
    <r>
      <t xml:space="preserve">Formalización de </t>
    </r>
    <r>
      <rPr>
        <b/>
        <sz val="14"/>
        <color indexed="8"/>
        <rFont val="Garamond"/>
        <family val="1"/>
      </rPr>
      <t>2.962</t>
    </r>
    <r>
      <rPr>
        <sz val="12"/>
        <color indexed="8"/>
        <rFont val="Garamond"/>
        <family val="1"/>
      </rPr>
      <t xml:space="preserve"> personas físicas y jurídicas prestadoras de servicios, mediante el Registro de Prestadores de Servicios (REPSE).</t>
    </r>
  </si>
  <si>
    <r>
      <t xml:space="preserve">Capacitación de </t>
    </r>
    <r>
      <rPr>
        <b/>
        <sz val="14"/>
        <color indexed="8"/>
        <rFont val="Garamond"/>
        <family val="1"/>
      </rPr>
      <t>1.017</t>
    </r>
    <r>
      <rPr>
        <sz val="12"/>
        <color indexed="8"/>
        <rFont val="Garamond"/>
        <family val="1"/>
      </rPr>
      <t xml:space="preserve"> personas personas entre ellos prestadores de servicios, representantes de gremios privados, profesionales, docentes y estudiantes universitarios, en el marco de la promoción y difusión de la importancia del comercio de servicios para el desarrollo de la economía nacional y regional y del registro REPSE como herramienta que contribuye a la formalización del sector Servicios a nivel nacional, mediante las jornadas de capacitación sobre Comercio de Servicios y REPSE. </t>
    </r>
  </si>
  <si>
    <r>
      <t xml:space="preserve">Se impulsaron </t>
    </r>
    <r>
      <rPr>
        <b/>
        <sz val="14"/>
        <color indexed="8"/>
        <rFont val="Garamond"/>
        <family val="1"/>
      </rPr>
      <t>53</t>
    </r>
    <r>
      <rPr>
        <sz val="12"/>
        <color indexed="8"/>
        <rFont val="Garamond"/>
        <family val="1"/>
      </rPr>
      <t xml:space="preserve"> reuniones de trabajo con referentes del sector Servicios, donde se sentaron las bases para impulsar programas de formalización de prestadores de servicios relacionados al sector turístico local y desarrollo de capacitaciones.</t>
    </r>
  </si>
  <si>
    <t>Reuniones de Coordinación ante los socios del MERCOSUR como también ante la contraparte de los Emirtatos Arabes Unidos en materia de Comercio de Servicios, Comercio Digital, Compromisos Específicos. Se realizó el cierre de los Anexo Servicios Financieros y Servicios de Telecomunicaciones.</t>
  </si>
  <si>
    <t>Participación de las reuniónes para el V Examen de Política Comercial del Paraguay ante la OMC, incluido las solicitudes realizadas  y el consolidado respectivo de las respuestas institucionales de los reguladores de servicios del Paraguay.</t>
  </si>
  <si>
    <t>Presentación la posición de comercio de servicios ante el Acuerdo Bilateral de Inversiones Paraguay - Japón en lo referente al mecanismo de trato de la nación favorecida, que incluya aspectos relativos a los servicios.</t>
  </si>
  <si>
    <t>Reunión de preparación, confección y cierre del Decreto de internalización de la Decisión Mercosur 018/2023 VIII Ronda de Compromisos Específicos en materia de Servicios.</t>
  </si>
  <si>
    <t xml:space="preserve">Se menciona como uno de los principales logros, la promulgación de la nueva  LEY 7444/2024 para las MIPYMES, “QUE MODIFICA VARIOS ARTÍCULOS Y AMPLÍA LA LEY Nº 4.457/2012 “PARA LAS MICRO, PEQUEÑAS Y MEDIANAS EMPRESAS (MIPYMES)”.  Con esta nueva Ley se hace necesario realizar las siguientes acciones:
Impulsar el fortalecimiento integral de las MIPYMES a través de la regulación empresarial y servicios legales especializados para MIPYMES y Grupos de MIPYMES asociativas;
Articulación interinstitucional a través del SINAMIPYMES y el Consejo Asesor 
Mejorar el marco regulatorio inclusivo para el sector. (Modificar la Ley de Seguridad Social para MIPYMES, Proyecto de Ley de Garantías mobiliarias, Reglamentación de la Ley de Compras Públicas);
Provisión de asesoría legal especializada a las MIPYMES </t>
  </si>
  <si>
    <t xml:space="preserve">Desde la DGCGAT se ha logrado un cumplimiento de metas del 146%, logrando la habilitación y pleno funcionamiento de 3 Centros de Desarrollo Empresarial SBDC en puntos clave del país y la implementación de una nueva metodología de servicios basada en el exitoso modelo de gestión de Centros SBDC (Small Business Development Centers) que posiciona al MIC como referente en el área de los Servicios de Desarrollo Empresarial (SDE).  
Se fortalecieron las capacidades de 2.228 MIPYMES y emprendedores a través de 147 eventos de capacitación y 3.586 asesorías. Esto se tradujo en la creación de 21 nuevas empresas, la formalización de 109 y un notable aumento en ventas. La gestión eficiente de recursos y la alianza público-privada se constituyen en la estrategia para la sostenibilidad de estos logros. </t>
  </si>
  <si>
    <t xml:space="preserve">La DGFI se enfocó en la estrategia para Mejorar la inclusión financiera de las MIPYMES a través de la creación de nuevos canales de financiamiento y productos/servicios financieros innovadores con instituciones financieras de la región, con las instituciones públicas y privadas del país, con las cooperativas.
También se trabajó en la Creación de mecanismos y herramientas de financiamiento tradicional y alternativo. 
LOGRO: Constitución del Mercado Alternativo de Paraguay (MAPY) y Diversificar productos y servicios financieros para mipymes   
</t>
  </si>
  <si>
    <t xml:space="preserve">Desde la DGI, se enfatizño en los Servicios de información, sensibilización sobre comercio interno e internacional, asistencia técnica para el proceso de exportación simplificada apoyo para la participación en ferias y ruedas de negocios internacionales. 
Coordinación de 15 Ruedas de Negocios Integrales en el marco del Programa Hambre Cero, realizadas en todo el Paraguay (a excepción del Dpto. De Alto Paraguay) 
Mas de 1800 MIPYMES y Organizaciones de Productores de la AF Participaron de las Rueda de Negocios Integrales. 
705 MIPYMES provenientes de 140 Distritos se inscribieron para participar de las RNI. 
Se generaron intenciones de negocio por más de 19 millones de U$S. 
Participaron las 20 empresas adjudicadas del PAE-H0 
Fueron capacitados 15 equipos territoriales de Gobernaciones y oficinas regionales del MAG y MIC en territorio. 
Cuota de mercado del 5% para las mipymes de las licitaciones realizadas en el marco del Programa Hambre Cero. 
2.052 personas informadas y sensibilizadas sobre comercialización interna e internacional. 
56 empresas asesoradas técnicamente para el proceso de exportación simplificada para el uso de la plataforma de Exporta Fácil y Pyme Exporta, de los cuales 28 mipymes han realizado despachos simplificados por un monto total de USD 35.441,25.  
20 mipymes apoyadas para participación en la Expo Rueda de Negocios en el exterior teniendo como resultado 219 reuniones concretadas.  </t>
  </si>
  <si>
    <t>La DGFR se ha avocado en la agilización y facilitación de los trámites para la obtención de la Cédula para las MIPYMES.</t>
  </si>
  <si>
    <t>La implementación de la herramienta “THE INTEGRITY APP” – Sector Público para el diagnóstico de los niveles de conocimiento, sobre integridad pública y aplicación de instrumentos de integridad vigentes, por parte de los servidores públicos de la institución, prosiguió en el mes de diciembre 2024, siguiendo con las actividades del séptimo componente del Plan Anual de Transparencia y Anticorrupción del Ministerio de Industria y Comercio para el ejercicio fiscal 2024. El 55% de las personas encuestadas fueron mujeres, con una media del 75,65% en porcentaje del resultado de las evaluaciones, mientras que el 45% de los encuestados fueron hombres, con un resultado global del 74,21%.</t>
  </si>
  <si>
    <t xml:space="preserve">https://www.mic.gov.py/wp-content/uploads/2025/01/Memoria-Anual-Rendicion-de-Cuentas-MIC-2024.pdf  </t>
  </si>
  <si>
    <t>https://www.mic.gov.py/ley-n-5-189/</t>
  </si>
  <si>
    <t>No se puede realizar la carga ya que el portal de la SENAC se encuentra migrando a la Contraloria General de la República. La información correspondiente al mes de diciembre se encuentra disponible en la página web del MIC.</t>
  </si>
  <si>
    <t xml:space="preserve">     https://www.mic.gov.py/ley-no-5-282-2014/  </t>
  </si>
  <si>
    <t>https://www.mic.gov.py/noticias/</t>
  </si>
  <si>
    <t>https://www.mic.gov.py/sala-de-prensa/</t>
  </si>
  <si>
    <t>https://www.youtube.com/@mictubeoficial</t>
  </si>
  <si>
    <t>https://drive.google.com/drive/folders/19YpWD6jh-lYY0YgzlTLBG1dp_uMRxcWC</t>
  </si>
  <si>
    <t>https://micpy-my.sharepoint.com/:p:/g/personal/bianca_balbuena_mic_gov_py/EVuEPf7DeV5PpzPayYthR6cBZii4QAvbRP0G5tuxLcPdTw?e=Y2wtfN</t>
  </si>
  <si>
    <t xml:space="preserve">https://micpy-my.sharepoint.com/:f:/g/personal/mmoreno_mic_gov_py/Eq_WbB88VNVKgbejOxIjKn8B3t-Pxtotwp5XaV_mJVJgxQ?e=kuuE3O 
</t>
  </si>
  <si>
    <t xml:space="preserve">https://micpy-my.sharepoint.com/:f:/g/personal/mmoreno_mic_gov_py/Eq_WbB88VNVKgbejOxIjKn8B3t-Pxtotwp5XaV_mJVJgxQ?e=kuuE3O
</t>
  </si>
  <si>
    <t xml:space="preserve">https://micpy-my.sharepoint.com/:f:/g/personal/mmoreno_mic_gov_py/Eq_WbB88VNVKgbejOxIjKn8B3t-Pxtotwp5XaV_mJVJgxQ?e=kuuE3O
 </t>
  </si>
  <si>
    <t>https://micpy-my.sharepoint.com/:f:/g/personal/mmoreno_mic_gov_py/Eq_WbB88VNVKgbejOxIjKn8B3t-Pxtotwp5XaV_mJVJgxQ?e=kuuE3O</t>
  </si>
  <si>
    <t>https://micpy-my.sharepoint.com/:f:/g/personal/mmoreno_mic_gov_py/Epo22PVqf6hDoLvdCO7CUlUBP26LoEwBctonlIgMkMtmGg?e=gpLGu9</t>
  </si>
  <si>
    <t xml:space="preserve">https://micpy-my.sharepoint.com/:f:/g/personal/mmoreno_mic_gov_py/EqkJsW2OYd9Nk5jpolMrRUABhONE559ytrTrlQwfalhbIw?e=XZriTW </t>
  </si>
  <si>
    <r>
      <t>https://transparencia.senac.gov.py/portal/historial-cumplimiento</t>
    </r>
    <r>
      <rPr>
        <sz val="11"/>
        <color theme="10"/>
        <rFont val="Garamond"/>
        <family val="1"/>
      </rPr>
      <t xml:space="preserve">                      </t>
    </r>
    <r>
      <rPr>
        <u/>
        <sz val="11"/>
        <color theme="10"/>
        <rFont val="Garamond"/>
        <family val="1"/>
      </rPr>
      <t>https://www.mic.gov.py/ley-no-5-282-2014/</t>
    </r>
  </si>
  <si>
    <t>art.33 Res. CGR N° 1306/2024</t>
  </si>
  <si>
    <t>https://micpy-my.sharepoint.com/:f:/g/personal/mmoreno_mic_gov_py/EtrJY6KbZihMnVYbSxEqcd8Bb1-C5c43ZBFyZy5Cwvauaw?e=SRT2Ai</t>
  </si>
  <si>
    <t>https://micpy-my.sharepoint.com/:f:/g/personal/mmoreno_mic_gov_py/Epo22PVqf6hDoLvdCO7CUlUBPB0MC5ofSsifB9MQRq7XEA?e=ODybcU</t>
  </si>
  <si>
    <t>19 (diecinueve)</t>
  </si>
  <si>
    <t>23 (veintitres)</t>
  </si>
  <si>
    <t>en proceso/art.33 Res. CGR N° 1306/2024</t>
  </si>
  <si>
    <t>Concluida-Resoluicón</t>
  </si>
  <si>
    <t>https://micpy-my.sharepoint.com/:f:/g/personal/admorel_mic_gov_py/EhXvtwSKEC1IliYGaaX6kF0B8sPw2X2ggtRiiB5FpqkT1Q?e=e85sOT</t>
  </si>
  <si>
    <t>https://micpy-my.sharepoint.com/:f:/g/personal/admorel_mic_gov_py/EhXvtwSKEC1IliYGaaX6kF0B8sPw2X2ggtRiiB5FpqkT1Q?e=tGMSTM</t>
  </si>
  <si>
    <r>
      <t xml:space="preserve">Enlace.
</t>
    </r>
    <r>
      <rPr>
        <b/>
        <sz val="12"/>
        <color rgb="FF7030A0"/>
        <rFont val="Garamond"/>
        <family val="1"/>
      </rPr>
      <t>Joajuha.</t>
    </r>
  </si>
  <si>
    <t>Producto (actividades, materiales, insumos, etc)
Mba'eapopyre ( Tembiapo, tembiporu ha ambue porupyrã).</t>
  </si>
  <si>
    <t>Descripción.
Mba'épa.</t>
  </si>
  <si>
    <t>Fecha. Arange.</t>
  </si>
  <si>
    <r>
      <rPr>
        <b/>
        <u/>
        <sz val="14"/>
        <color theme="1"/>
        <rFont val="Garamond"/>
        <family val="1"/>
      </rPr>
      <t xml:space="preserve">6.2 Gestión de riesgos de corrupción.
</t>
    </r>
    <r>
      <rPr>
        <b/>
        <u/>
        <sz val="14"/>
        <color rgb="FF7030A0"/>
        <rFont val="Garamond"/>
        <family val="1"/>
      </rPr>
      <t>6.2 Tembiaporape Oñehenonde'a hag̃ua  Tekomarã</t>
    </r>
    <r>
      <rPr>
        <b/>
        <u/>
        <sz val="13"/>
        <color theme="1"/>
        <rFont val="Garamond"/>
        <family val="1"/>
      </rPr>
      <t xml:space="preserve">
</t>
    </r>
  </si>
  <si>
    <r>
      <t xml:space="preserve">Ambito de Aplicación.
</t>
    </r>
    <r>
      <rPr>
        <b/>
        <sz val="12"/>
        <color rgb="FF7030A0"/>
        <rFont val="Garamond"/>
        <family val="1"/>
      </rPr>
      <t xml:space="preserve">Tenda Ojeporuhápe 
</t>
    </r>
  </si>
  <si>
    <r>
      <t xml:space="preserve">Cantidad de Riesgos detectados.
</t>
    </r>
    <r>
      <rPr>
        <b/>
        <sz val="12"/>
        <color rgb="FF7030A0"/>
        <rFont val="Garamond"/>
        <family val="1"/>
      </rPr>
      <t>Apañuãi Jehapejokorã Ojejuhúva.</t>
    </r>
    <r>
      <rPr>
        <b/>
        <sz val="12"/>
        <color theme="1"/>
        <rFont val="Garamond"/>
        <family val="1"/>
      </rPr>
      <t xml:space="preserve">
</t>
    </r>
  </si>
  <si>
    <r>
      <t xml:space="preserve">Descripción del Riesgo de corrupción.
</t>
    </r>
    <r>
      <rPr>
        <b/>
        <sz val="12"/>
        <color rgb="FFFF0000"/>
        <rFont val="Garamond"/>
        <family val="1"/>
      </rPr>
      <t xml:space="preserve"> </t>
    </r>
    <r>
      <rPr>
        <b/>
        <sz val="12"/>
        <color rgb="FF7030A0"/>
        <rFont val="Garamond"/>
        <family val="1"/>
      </rPr>
      <t xml:space="preserve">Tekomarã Apañuãi Ñemohende'a Ñemyesakã  </t>
    </r>
    <r>
      <rPr>
        <b/>
        <sz val="12"/>
        <color theme="1"/>
        <rFont val="Garamond"/>
        <family val="1"/>
      </rPr>
      <t xml:space="preserve">
</t>
    </r>
  </si>
  <si>
    <r>
      <t xml:space="preserve">Medidas de mitigación.
</t>
    </r>
    <r>
      <rPr>
        <b/>
        <sz val="12"/>
        <color rgb="FF7030A0"/>
        <rFont val="Garamond"/>
        <family val="1"/>
      </rPr>
      <t xml:space="preserve">Jehapejokorã ojeporúva. 
</t>
    </r>
  </si>
  <si>
    <r>
      <t xml:space="preserve">Enlace Evidencias.
</t>
    </r>
    <r>
      <rPr>
        <b/>
        <sz val="12"/>
        <color rgb="FF7030A0"/>
        <rFont val="Garamond"/>
        <family val="1"/>
      </rPr>
      <t>Techaukapy Joajuha</t>
    </r>
    <r>
      <rPr>
        <b/>
        <sz val="12"/>
        <color theme="1"/>
        <rFont val="Garamond"/>
        <family val="1"/>
      </rPr>
      <t xml:space="preserve">
</t>
    </r>
  </si>
  <si>
    <r>
      <t xml:space="preserve">7- GESTIÓN DE DENUNCIAS.
</t>
    </r>
    <r>
      <rPr>
        <b/>
        <sz val="14"/>
        <color rgb="FF00B050"/>
        <rFont val="Garamond"/>
        <family val="1"/>
      </rPr>
      <t>7- DENUNCIA  ÑEMBOHAPE.</t>
    </r>
  </si>
  <si>
    <r>
      <t xml:space="preserve">7.1.Gestión de denuncias de corrupción.
</t>
    </r>
    <r>
      <rPr>
        <b/>
        <u/>
        <sz val="14"/>
        <color rgb="FF7030A0"/>
        <rFont val="Garamond"/>
        <family val="1"/>
      </rPr>
      <t>7.1. Denuncia Tekomarã rehegua Ñembohape.</t>
    </r>
  </si>
  <si>
    <r>
      <t xml:space="preserve">Ticket Numero
</t>
    </r>
    <r>
      <rPr>
        <b/>
        <sz val="12"/>
        <color rgb="FF7030A0"/>
        <rFont val="Garamond"/>
        <family val="1"/>
      </rPr>
      <t xml:space="preserve"> Kuatia Papapy</t>
    </r>
  </si>
  <si>
    <r>
      <t xml:space="preserve">Fecha Ingreso
</t>
    </r>
    <r>
      <rPr>
        <b/>
        <sz val="12"/>
        <color rgb="FF7030A0"/>
        <rFont val="Garamond"/>
        <family val="1"/>
      </rPr>
      <t>Arange Oikeha</t>
    </r>
  </si>
  <si>
    <r>
      <t xml:space="preserve">Estado.
</t>
    </r>
    <r>
      <rPr>
        <b/>
        <sz val="12"/>
        <color rgb="FF7030A0"/>
        <rFont val="Garamond"/>
        <family val="1"/>
      </rPr>
      <t>Oĩháicha</t>
    </r>
  </si>
  <si>
    <r>
      <t xml:space="preserve">Enlace Portal de Denuncias de la SENAC.
</t>
    </r>
    <r>
      <rPr>
        <b/>
        <sz val="12"/>
        <color rgb="FF7030A0"/>
        <rFont val="Garamond"/>
        <family val="1"/>
      </rPr>
      <t xml:space="preserve"> SENAC marandurenda Denuncia rehegua  mbojoaju.</t>
    </r>
  </si>
  <si>
    <t xml:space="preserve">               Coordinación General</t>
  </si>
  <si>
    <t xml:space="preserve">        Ministerio de Industria y Comercio</t>
  </si>
  <si>
    <t>Unidad de Transparencia y Anticorrupción (UTA)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</si>
</sst>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1" formatCode="_ * #,##0_ ;_ * \-#,##0_ ;_ * &quot;-&quot;_ ;_ @_ "/>
    <numFmt numFmtId="165" formatCode="_ * #,##0_ ;_ * \-#,##0_ ;_ * &quot;-&quot;_ ;_ @_ "/>
  </numFmts>
  <fonts count="74">
    <font>
      <sz val="11"/>
      <color theme="1"/>
      <name val="Calibri"/>
      <charset val="134"/>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8"/>
      <name val="Calibri"/>
      <family val="2"/>
      <scheme val="minor"/>
    </font>
    <font>
      <b/>
      <u/>
      <sz val="14"/>
      <name val="Garamond"/>
      <family val="1"/>
    </font>
    <font>
      <sz val="11"/>
      <color theme="1"/>
      <name val="Garamond"/>
      <family val="1"/>
    </font>
    <font>
      <b/>
      <u/>
      <sz val="14"/>
      <color theme="1"/>
      <name val="Garamond"/>
      <family val="1"/>
    </font>
    <font>
      <sz val="12"/>
      <color theme="1"/>
      <name val="Garamond"/>
      <family val="1"/>
    </font>
    <font>
      <b/>
      <sz val="14"/>
      <color theme="1"/>
      <name val="Garamond"/>
      <family val="1"/>
    </font>
    <font>
      <b/>
      <sz val="12"/>
      <color theme="1"/>
      <name val="Garamond"/>
      <family val="1"/>
    </font>
    <font>
      <b/>
      <sz val="11"/>
      <color theme="1"/>
      <name val="Garamond"/>
      <family val="1"/>
    </font>
    <font>
      <b/>
      <u/>
      <sz val="13"/>
      <color theme="1"/>
      <name val="Garamond"/>
      <family val="1"/>
    </font>
    <font>
      <u/>
      <sz val="11"/>
      <color theme="10"/>
      <name val="Calibri"/>
      <family val="2"/>
      <scheme val="minor"/>
    </font>
    <font>
      <u/>
      <sz val="11"/>
      <color theme="10"/>
      <name val="Calibri"/>
      <family val="2"/>
      <scheme val="minor"/>
    </font>
    <font>
      <u/>
      <sz val="11"/>
      <color theme="10"/>
      <name val="Garamond"/>
      <family val="1"/>
    </font>
    <font>
      <b/>
      <sz val="12"/>
      <name val="Garamond"/>
      <family val="1"/>
    </font>
    <font>
      <sz val="11"/>
      <name val="Garamond"/>
      <family val="1"/>
    </font>
    <font>
      <sz val="12"/>
      <name val="Garamond"/>
      <family val="1"/>
    </font>
    <font>
      <b/>
      <sz val="12"/>
      <color rgb="FF000000"/>
      <name val="Garamond"/>
      <family val="1"/>
    </font>
    <font>
      <sz val="12"/>
      <color rgb="FF000000"/>
      <name val="Garamond"/>
      <family val="1"/>
    </font>
    <font>
      <u/>
      <sz val="11"/>
      <name val="Garamond"/>
      <family val="1"/>
    </font>
    <font>
      <b/>
      <u/>
      <sz val="18"/>
      <name val="Garamond"/>
      <family val="1"/>
    </font>
    <font>
      <b/>
      <sz val="18"/>
      <color theme="1"/>
      <name val="Garamond"/>
      <family val="1"/>
    </font>
    <font>
      <b/>
      <sz val="12"/>
      <color rgb="FF00B050"/>
      <name val="Garamond"/>
      <family val="1"/>
    </font>
    <font>
      <sz val="12"/>
      <color rgb="FF00B050"/>
      <name val="Garamond"/>
      <family val="1"/>
    </font>
    <font>
      <b/>
      <u/>
      <sz val="18"/>
      <color rgb="FF7030A0"/>
      <name val="Garamond"/>
      <family val="1"/>
    </font>
    <font>
      <b/>
      <sz val="14"/>
      <color rgb="FF7030A0"/>
      <name val="Garamond"/>
      <family val="1"/>
    </font>
    <font>
      <b/>
      <sz val="12"/>
      <color rgb="FFFF0000"/>
      <name val="Garamond"/>
      <family val="1"/>
    </font>
    <font>
      <b/>
      <u/>
      <sz val="10"/>
      <color theme="1"/>
      <name val="Garamond"/>
      <family val="1"/>
    </font>
    <font>
      <b/>
      <sz val="14"/>
      <color rgb="FF000000"/>
      <name val="Garamond"/>
      <family val="1"/>
    </font>
    <font>
      <b/>
      <u/>
      <sz val="14"/>
      <color rgb="FF7030A0"/>
      <name val="Garamond"/>
      <family val="1"/>
    </font>
    <font>
      <b/>
      <sz val="12"/>
      <color rgb="FF7030A0"/>
      <name val="Garamond"/>
      <family val="1"/>
    </font>
    <font>
      <sz val="12"/>
      <color rgb="FF7030A0"/>
      <name val="Garamond"/>
      <family val="1"/>
    </font>
    <font>
      <b/>
      <sz val="14.15"/>
      <color rgb="FF7030A0"/>
      <name val="Garamond"/>
      <family val="1"/>
    </font>
    <font>
      <b/>
      <sz val="14.3"/>
      <color rgb="FF7030A0"/>
      <name val="Garamond"/>
      <family val="1"/>
    </font>
    <font>
      <sz val="12.1"/>
      <color rgb="FF7030A0"/>
      <name val="Garamond"/>
      <family val="1"/>
    </font>
    <font>
      <sz val="12.3"/>
      <color rgb="FF7030A0"/>
      <name val="Garamond"/>
      <family val="1"/>
    </font>
    <font>
      <sz val="12.2"/>
      <color rgb="FF7030A0"/>
      <name val="Garamond"/>
      <family val="1"/>
    </font>
    <font>
      <b/>
      <sz val="18"/>
      <color rgb="FF7030A0"/>
      <name val="Garamond"/>
      <family val="1"/>
    </font>
    <font>
      <u/>
      <sz val="12"/>
      <color theme="10"/>
      <name val="Garamond"/>
      <family val="1"/>
    </font>
    <font>
      <b/>
      <sz val="14"/>
      <name val="Garamond"/>
      <family val="1"/>
    </font>
    <font>
      <sz val="11"/>
      <color theme="1"/>
      <name val="Calibri"/>
      <charset val="134"/>
      <scheme val="minor"/>
    </font>
    <font>
      <b/>
      <sz val="11"/>
      <color theme="1"/>
      <name val="Calibri"/>
      <family val="2"/>
      <scheme val="minor"/>
    </font>
    <font>
      <u/>
      <sz val="12"/>
      <name val="Garamond"/>
      <family val="1"/>
    </font>
    <font>
      <sz val="12"/>
      <color indexed="8"/>
      <name val="Garamond"/>
      <family val="1"/>
    </font>
    <font>
      <b/>
      <sz val="12"/>
      <color indexed="8"/>
      <name val="Garamond"/>
      <family val="1"/>
    </font>
    <font>
      <b/>
      <u/>
      <sz val="12"/>
      <color theme="1"/>
      <name val="Garamond"/>
      <family val="1"/>
    </font>
    <font>
      <b/>
      <u/>
      <sz val="12"/>
      <color rgb="FF7030A0"/>
      <name val="Garamond"/>
      <family val="1"/>
    </font>
    <font>
      <sz val="12"/>
      <color theme="10"/>
      <name val="Garamond"/>
      <family val="1"/>
    </font>
    <font>
      <b/>
      <sz val="12"/>
      <color theme="10"/>
      <name val="Garamond"/>
      <family val="1"/>
    </font>
    <font>
      <u/>
      <sz val="11"/>
      <color rgb="FF0563C1"/>
      <name val="Garamond"/>
      <family val="1"/>
    </font>
    <font>
      <u/>
      <sz val="11"/>
      <color rgb="FF0563C1"/>
      <name val="Calibri"/>
      <family val="2"/>
    </font>
    <font>
      <sz val="11"/>
      <name val="Calibri"/>
      <family val="2"/>
    </font>
    <font>
      <u/>
      <sz val="11"/>
      <color theme="10"/>
      <name val="Calibri"/>
      <family val="2"/>
      <charset val="134"/>
      <scheme val="minor"/>
    </font>
    <font>
      <sz val="10"/>
      <color theme="1"/>
      <name val="Garamond"/>
      <family val="1"/>
    </font>
    <font>
      <b/>
      <sz val="14"/>
      <color indexed="8"/>
      <name val="Garamond"/>
      <family val="1"/>
    </font>
    <font>
      <sz val="9"/>
      <color rgb="FF444444"/>
      <name val="Calibri"/>
      <family val="2"/>
      <scheme val="minor"/>
    </font>
    <font>
      <u/>
      <sz val="11"/>
      <color rgb="FF1155CC"/>
      <name val="Garamond"/>
      <family val="1"/>
    </font>
    <font>
      <b/>
      <sz val="11.2"/>
      <color rgb="FF7030A0"/>
      <name val="Garamond"/>
      <family val="1"/>
    </font>
    <font>
      <b/>
      <sz val="14"/>
      <color rgb="FF00B050"/>
      <name val="Garamond"/>
      <family val="1"/>
    </font>
    <font>
      <b/>
      <sz val="13"/>
      <color theme="1"/>
      <name val="Garamond"/>
      <family val="1"/>
    </font>
    <font>
      <b/>
      <sz val="13"/>
      <color rgb="FF7030A0"/>
      <name val="Garamond"/>
      <family val="1"/>
    </font>
    <font>
      <b/>
      <sz val="9.6"/>
      <color rgb="FF7030A0"/>
      <name val="Garamond"/>
      <family val="1"/>
    </font>
    <font>
      <b/>
      <sz val="11"/>
      <color rgb="FF7030A0"/>
      <name val="Garamond"/>
      <family val="1"/>
    </font>
    <font>
      <sz val="14"/>
      <color theme="1"/>
      <name val="Garamond"/>
      <family val="1"/>
    </font>
    <font>
      <b/>
      <sz val="14"/>
      <color theme="1"/>
      <name val="Garamond"/>
    </font>
    <font>
      <b/>
      <sz val="14"/>
      <color rgb="FF7030A0"/>
      <name val="Garamond"/>
    </font>
    <font>
      <sz val="11"/>
      <name val="Calibri"/>
    </font>
    <font>
      <sz val="11"/>
      <color theme="10"/>
      <name val="Garamond"/>
      <family val="1"/>
    </font>
  </fonts>
  <fills count="19">
    <fill>
      <patternFill patternType="none"/>
    </fill>
    <fill>
      <patternFill patternType="gray125"/>
    </fill>
    <fill>
      <patternFill patternType="solid">
        <fgColor theme="5" tint="0.39997558519241921"/>
        <bgColor indexed="64"/>
      </patternFill>
    </fill>
    <fill>
      <patternFill patternType="solid">
        <fgColor theme="0"/>
        <bgColor indexed="64"/>
      </patternFill>
    </fill>
    <fill>
      <patternFill patternType="solid">
        <fgColor theme="3" tint="0.59999389629810485"/>
        <bgColor indexed="64"/>
      </patternFill>
    </fill>
    <fill>
      <patternFill patternType="solid">
        <fgColor theme="7" tint="0.59999389629810485"/>
        <bgColor indexed="64"/>
      </patternFill>
    </fill>
    <fill>
      <patternFill patternType="solid">
        <fgColor theme="7" tint="0.79998168889431442"/>
        <bgColor indexed="64"/>
      </patternFill>
    </fill>
    <fill>
      <patternFill patternType="solid">
        <fgColor theme="9" tint="0.39997558519241921"/>
        <bgColor indexed="64"/>
      </patternFill>
    </fill>
    <fill>
      <patternFill patternType="solid">
        <fgColor theme="7" tint="0.79998168889431442"/>
        <bgColor rgb="FF000000"/>
      </patternFill>
    </fill>
    <fill>
      <patternFill patternType="solid">
        <fgColor theme="7" tint="0.79998168889431442"/>
        <bgColor rgb="FFFEF2CB"/>
      </patternFill>
    </fill>
    <fill>
      <patternFill patternType="solid">
        <fgColor rgb="FFFEF2CB"/>
        <bgColor rgb="FFFEF2CB"/>
      </patternFill>
    </fill>
    <fill>
      <patternFill patternType="solid">
        <fgColor theme="5" tint="-0.249977111117893"/>
        <bgColor indexed="64"/>
      </patternFill>
    </fill>
    <fill>
      <patternFill patternType="solid">
        <fgColor theme="6" tint="0.39997558519241921"/>
        <bgColor indexed="64"/>
      </patternFill>
    </fill>
    <fill>
      <patternFill patternType="solid">
        <fgColor rgb="FFFFF2CC"/>
        <bgColor rgb="FF000000"/>
      </patternFill>
    </fill>
    <fill>
      <patternFill patternType="solid">
        <fgColor rgb="FFFFF2CC"/>
        <bgColor rgb="FFFFF2CC"/>
      </patternFill>
    </fill>
    <fill>
      <patternFill patternType="solid">
        <fgColor theme="0" tint="-0.14999847407452621"/>
        <bgColor indexed="64"/>
      </patternFill>
    </fill>
    <fill>
      <patternFill patternType="solid">
        <fgColor rgb="FFF4B083"/>
        <bgColor rgb="FFF4B083"/>
      </patternFill>
    </fill>
    <fill>
      <patternFill patternType="solid">
        <fgColor rgb="FFA8D08D"/>
        <bgColor rgb="FFA8D08D"/>
      </patternFill>
    </fill>
    <fill>
      <patternFill patternType="solid">
        <fgColor rgb="FFC8C8C8"/>
        <bgColor rgb="FFC8C8C8"/>
      </patternFill>
    </fill>
  </fills>
  <borders count="34">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bottom style="thin">
        <color auto="1"/>
      </bottom>
      <diagonal/>
    </border>
    <border>
      <left/>
      <right/>
      <top style="thin">
        <color auto="1"/>
      </top>
      <bottom style="thin">
        <color auto="1"/>
      </bottom>
      <diagonal/>
    </border>
    <border>
      <left style="thin">
        <color auto="1"/>
      </left>
      <right/>
      <top style="thin">
        <color auto="1"/>
      </top>
      <bottom/>
      <diagonal/>
    </border>
    <border>
      <left/>
      <right style="thin">
        <color auto="1"/>
      </right>
      <top style="thin">
        <color auto="1"/>
      </top>
      <bottom/>
      <diagonal/>
    </border>
    <border>
      <left style="thin">
        <color auto="1"/>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rgb="FF000000"/>
      </left>
      <right style="thin">
        <color rgb="FF000000"/>
      </right>
      <top style="thin">
        <color rgb="FF000000"/>
      </top>
      <bottom style="thin">
        <color rgb="FF000000"/>
      </bottom>
      <diagonal/>
    </border>
    <border>
      <left/>
      <right style="thin">
        <color indexed="64"/>
      </right>
      <top/>
      <bottom style="thin">
        <color indexed="64"/>
      </bottom>
      <diagonal/>
    </border>
    <border>
      <left/>
      <right/>
      <top style="thin">
        <color auto="1"/>
      </top>
      <bottom/>
      <diagonal/>
    </border>
    <border>
      <left style="thin">
        <color auto="1"/>
      </left>
      <right/>
      <top/>
      <bottom/>
      <diagonal/>
    </border>
    <border>
      <left style="thin">
        <color auto="1"/>
      </left>
      <right/>
      <top/>
      <bottom style="thin">
        <color auto="1"/>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right/>
      <top style="thin">
        <color rgb="FF000000"/>
      </top>
      <bottom style="thin">
        <color rgb="FF000000"/>
      </bottom>
      <diagonal/>
    </border>
    <border>
      <left/>
      <right style="thin">
        <color auto="1"/>
      </right>
      <top/>
      <bottom/>
      <diagonal/>
    </border>
    <border>
      <left style="thin">
        <color rgb="FF000000"/>
      </left>
      <right style="thin">
        <color rgb="FF000000"/>
      </right>
      <top/>
      <bottom style="thin">
        <color rgb="FF000000"/>
      </bottom>
      <diagonal/>
    </border>
    <border>
      <left style="thin">
        <color rgb="FF000000"/>
      </left>
      <right/>
      <top/>
      <bottom style="thin">
        <color rgb="FF000000"/>
      </bottom>
      <diagonal/>
    </border>
    <border>
      <left style="thin">
        <color rgb="FF000000"/>
      </left>
      <right style="thin">
        <color rgb="FF000000"/>
      </right>
      <top/>
      <bottom/>
      <diagonal/>
    </border>
    <border>
      <left style="thin">
        <color rgb="FF000000"/>
      </left>
      <right/>
      <top/>
      <bottom/>
      <diagonal/>
    </border>
    <border>
      <left style="thin">
        <color rgb="FF000000"/>
      </left>
      <right style="thin">
        <color rgb="FF000000"/>
      </right>
      <top style="thin">
        <color rgb="FF000000"/>
      </top>
      <bottom/>
      <diagonal/>
    </border>
    <border>
      <left style="thin">
        <color rgb="FF000000"/>
      </left>
      <right style="thin">
        <color rgb="FF000000"/>
      </right>
      <top style="thin">
        <color indexed="64"/>
      </top>
      <bottom/>
      <diagonal/>
    </border>
    <border>
      <left style="thin">
        <color rgb="FF000000"/>
      </left>
      <right style="thin">
        <color rgb="FF000000"/>
      </right>
      <top style="thin">
        <color rgb="FF000000"/>
      </top>
      <bottom style="thin">
        <color indexed="64"/>
      </bottom>
      <diagonal/>
    </border>
    <border>
      <left style="thin">
        <color rgb="FF000000"/>
      </left>
      <right style="thin">
        <color rgb="FF000000"/>
      </right>
      <top style="thin">
        <color indexed="64"/>
      </top>
      <bottom style="thin">
        <color indexed="64"/>
      </bottom>
      <diagonal/>
    </border>
    <border>
      <left style="thin">
        <color auto="1"/>
      </left>
      <right/>
      <top style="thin">
        <color rgb="FF000000"/>
      </top>
      <bottom style="thin">
        <color auto="1"/>
      </bottom>
      <diagonal/>
    </border>
    <border>
      <left/>
      <right style="thin">
        <color auto="1"/>
      </right>
      <top style="thin">
        <color rgb="FF000000"/>
      </top>
      <bottom style="thin">
        <color auto="1"/>
      </bottom>
      <diagonal/>
    </border>
    <border>
      <left style="thin">
        <color rgb="FF000000"/>
      </left>
      <right/>
      <top style="thin">
        <color auto="1"/>
      </top>
      <bottom style="thin">
        <color rgb="FF000000"/>
      </bottom>
      <diagonal/>
    </border>
    <border>
      <left/>
      <right style="thin">
        <color rgb="FF000000"/>
      </right>
      <top style="thin">
        <color auto="1"/>
      </top>
      <bottom style="thin">
        <color rgb="FF000000"/>
      </bottom>
      <diagonal/>
    </border>
    <border>
      <left style="thin">
        <color auto="1"/>
      </left>
      <right/>
      <top style="thin">
        <color auto="1"/>
      </top>
      <bottom style="thin">
        <color rgb="FF000000"/>
      </bottom>
      <diagonal/>
    </border>
    <border>
      <left/>
      <right style="thin">
        <color auto="1"/>
      </right>
      <top style="thin">
        <color auto="1"/>
      </top>
      <bottom style="thin">
        <color rgb="FF000000"/>
      </bottom>
      <diagonal/>
    </border>
  </borders>
  <cellStyleXfs count="439">
    <xf numFmtId="0" fontId="0" fillId="0" borderId="0">
      <alignment vertical="center"/>
    </xf>
    <xf numFmtId="0" fontId="17" fillId="0" borderId="0" applyNumberFormat="0" applyFill="0" applyBorder="0" applyAlignment="0" applyProtection="0">
      <alignment vertical="center"/>
    </xf>
    <xf numFmtId="0" fontId="7" fillId="0" borderId="0">
      <alignment vertical="center"/>
    </xf>
    <xf numFmtId="0" fontId="18" fillId="0" borderId="0" applyNumberFormat="0" applyFill="0" applyBorder="0" applyAlignment="0" applyProtection="0">
      <alignment vertical="center"/>
    </xf>
    <xf numFmtId="0" fontId="18" fillId="0" borderId="0" applyNumberFormat="0" applyFill="0" applyBorder="0" applyAlignment="0" applyProtection="0">
      <alignment vertical="center"/>
    </xf>
    <xf numFmtId="9" fontId="7" fillId="0" borderId="0" applyFont="0" applyFill="0" applyBorder="0" applyAlignment="0" applyProtection="0"/>
    <xf numFmtId="9" fontId="6" fillId="0" borderId="0" applyFont="0" applyFill="0" applyBorder="0" applyAlignment="0" applyProtection="0"/>
    <xf numFmtId="41" fontId="6" fillId="0" borderId="0" applyFont="0" applyFill="0" applyBorder="0" applyAlignment="0" applyProtection="0"/>
    <xf numFmtId="0" fontId="6" fillId="0" borderId="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9" fontId="6" fillId="0" borderId="0" applyFont="0" applyFill="0" applyBorder="0" applyAlignment="0" applyProtection="0"/>
    <xf numFmtId="9" fontId="5" fillId="0" borderId="0" applyFont="0" applyFill="0" applyBorder="0" applyAlignment="0" applyProtection="0"/>
    <xf numFmtId="41" fontId="5" fillId="0" borderId="0" applyFont="0" applyFill="0" applyBorder="0" applyAlignment="0" applyProtection="0"/>
    <xf numFmtId="0" fontId="5" fillId="0" borderId="0">
      <alignment vertical="center"/>
    </xf>
    <xf numFmtId="9" fontId="5" fillId="0" borderId="0" applyFont="0" applyFill="0" applyBorder="0" applyAlignment="0" applyProtection="0"/>
    <xf numFmtId="41" fontId="46" fillId="0" borderId="0" applyFont="0" applyFill="0" applyBorder="0" applyAlignment="0" applyProtection="0"/>
    <xf numFmtId="0" fontId="4" fillId="0" borderId="0">
      <alignment vertical="center"/>
    </xf>
    <xf numFmtId="0" fontId="4" fillId="0" borderId="0">
      <alignment vertical="center"/>
    </xf>
    <xf numFmtId="9" fontId="4" fillId="0" borderId="0" applyFont="0" applyFill="0" applyBorder="0" applyAlignment="0" applyProtection="0"/>
    <xf numFmtId="9" fontId="4" fillId="0" borderId="0" applyFont="0" applyFill="0" applyBorder="0" applyAlignment="0" applyProtection="0"/>
    <xf numFmtId="41" fontId="4" fillId="0" borderId="0" applyFont="0" applyFill="0" applyBorder="0" applyAlignment="0" applyProtection="0"/>
    <xf numFmtId="0" fontId="4" fillId="0" borderId="0">
      <alignment vertical="center"/>
    </xf>
    <xf numFmtId="9" fontId="4" fillId="0" borderId="0" applyFont="0" applyFill="0" applyBorder="0" applyAlignment="0" applyProtection="0"/>
    <xf numFmtId="9" fontId="4" fillId="0" borderId="0" applyFont="0" applyFill="0" applyBorder="0" applyAlignment="0" applyProtection="0"/>
    <xf numFmtId="41" fontId="4" fillId="0" borderId="0" applyFont="0" applyFill="0" applyBorder="0" applyAlignment="0" applyProtection="0"/>
    <xf numFmtId="0" fontId="4" fillId="0" borderId="0">
      <alignment vertical="center"/>
    </xf>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alignment vertical="center"/>
    </xf>
    <xf numFmtId="9" fontId="4" fillId="0" borderId="0" applyFont="0" applyFill="0" applyBorder="0" applyAlignment="0" applyProtection="0"/>
    <xf numFmtId="9" fontId="4" fillId="0" borderId="0" applyFont="0" applyFill="0" applyBorder="0" applyAlignment="0" applyProtection="0"/>
    <xf numFmtId="41" fontId="4" fillId="0" borderId="0" applyFont="0" applyFill="0" applyBorder="0" applyAlignment="0" applyProtection="0"/>
    <xf numFmtId="0" fontId="4" fillId="0" borderId="0">
      <alignment vertical="center"/>
    </xf>
    <xf numFmtId="9" fontId="4" fillId="0" borderId="0" applyFont="0" applyFill="0" applyBorder="0" applyAlignment="0" applyProtection="0"/>
    <xf numFmtId="9" fontId="4" fillId="0" borderId="0" applyFont="0" applyFill="0" applyBorder="0" applyAlignment="0" applyProtection="0"/>
    <xf numFmtId="41" fontId="4" fillId="0" borderId="0" applyFont="0" applyFill="0" applyBorder="0" applyAlignment="0" applyProtection="0"/>
    <xf numFmtId="0" fontId="4" fillId="0" borderId="0">
      <alignment vertical="center"/>
    </xf>
    <xf numFmtId="9" fontId="4" fillId="0" borderId="0" applyFont="0" applyFill="0" applyBorder="0" applyAlignment="0" applyProtection="0"/>
    <xf numFmtId="41" fontId="4" fillId="0" borderId="0" applyFont="0" applyFill="0" applyBorder="0" applyAlignment="0" applyProtection="0"/>
    <xf numFmtId="0" fontId="4" fillId="0" borderId="0">
      <alignment vertical="center"/>
    </xf>
    <xf numFmtId="9" fontId="4" fillId="0" borderId="0" applyFont="0" applyFill="0" applyBorder="0" applyAlignment="0" applyProtection="0"/>
    <xf numFmtId="0" fontId="4" fillId="0" borderId="0">
      <alignment vertical="center"/>
    </xf>
    <xf numFmtId="0" fontId="4" fillId="0" borderId="0">
      <alignment vertical="center"/>
    </xf>
    <xf numFmtId="41" fontId="4" fillId="0" borderId="0" applyFont="0" applyFill="0" applyBorder="0" applyAlignment="0" applyProtection="0"/>
    <xf numFmtId="0" fontId="4" fillId="0" borderId="0">
      <alignment vertical="center"/>
    </xf>
    <xf numFmtId="9" fontId="4" fillId="0" borderId="0" applyFont="0" applyFill="0" applyBorder="0" applyAlignment="0" applyProtection="0"/>
    <xf numFmtId="9" fontId="4" fillId="0" borderId="0" applyFont="0" applyFill="0" applyBorder="0" applyAlignment="0" applyProtection="0"/>
    <xf numFmtId="41" fontId="4" fillId="0" borderId="0" applyFont="0" applyFill="0" applyBorder="0" applyAlignment="0" applyProtection="0"/>
    <xf numFmtId="0" fontId="4" fillId="0" borderId="0">
      <alignment vertical="center"/>
    </xf>
    <xf numFmtId="9" fontId="4" fillId="0" borderId="0" applyFont="0" applyFill="0" applyBorder="0" applyAlignment="0" applyProtection="0"/>
    <xf numFmtId="9" fontId="4" fillId="0" borderId="0" applyFont="0" applyFill="0" applyBorder="0" applyAlignment="0" applyProtection="0"/>
    <xf numFmtId="41" fontId="4" fillId="0" borderId="0" applyFont="0" applyFill="0" applyBorder="0" applyAlignment="0" applyProtection="0"/>
    <xf numFmtId="0" fontId="4" fillId="0" borderId="0">
      <alignment vertical="center"/>
    </xf>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alignment vertical="center"/>
    </xf>
    <xf numFmtId="9" fontId="4" fillId="0" borderId="0" applyFont="0" applyFill="0" applyBorder="0" applyAlignment="0" applyProtection="0"/>
    <xf numFmtId="9" fontId="4" fillId="0" borderId="0" applyFont="0" applyFill="0" applyBorder="0" applyAlignment="0" applyProtection="0"/>
    <xf numFmtId="41" fontId="4" fillId="0" borderId="0" applyFont="0" applyFill="0" applyBorder="0" applyAlignment="0" applyProtection="0"/>
    <xf numFmtId="0" fontId="4" fillId="0" borderId="0">
      <alignment vertical="center"/>
    </xf>
    <xf numFmtId="9" fontId="4" fillId="0" borderId="0" applyFont="0" applyFill="0" applyBorder="0" applyAlignment="0" applyProtection="0"/>
    <xf numFmtId="9" fontId="4" fillId="0" borderId="0" applyFont="0" applyFill="0" applyBorder="0" applyAlignment="0" applyProtection="0"/>
    <xf numFmtId="41" fontId="4" fillId="0" borderId="0" applyFont="0" applyFill="0" applyBorder="0" applyAlignment="0" applyProtection="0"/>
    <xf numFmtId="0" fontId="4" fillId="0" borderId="0">
      <alignment vertical="center"/>
    </xf>
    <xf numFmtId="9" fontId="4" fillId="0" borderId="0" applyFont="0" applyFill="0" applyBorder="0" applyAlignment="0" applyProtection="0"/>
    <xf numFmtId="41" fontId="4" fillId="0" borderId="0" applyFont="0" applyFill="0" applyBorder="0" applyAlignment="0" applyProtection="0"/>
    <xf numFmtId="0" fontId="4" fillId="0" borderId="0">
      <alignment vertical="center"/>
    </xf>
    <xf numFmtId="9" fontId="4" fillId="0" borderId="0" applyFont="0" applyFill="0" applyBorder="0" applyAlignment="0" applyProtection="0"/>
    <xf numFmtId="0" fontId="4" fillId="0" borderId="0">
      <alignment vertical="center"/>
    </xf>
    <xf numFmtId="0" fontId="4" fillId="0" borderId="0">
      <alignment vertical="center"/>
    </xf>
    <xf numFmtId="41" fontId="4" fillId="0" borderId="0" applyFont="0" applyFill="0" applyBorder="0" applyAlignment="0" applyProtection="0"/>
    <xf numFmtId="0" fontId="4" fillId="0" borderId="0">
      <alignment vertical="center"/>
    </xf>
    <xf numFmtId="9" fontId="4" fillId="0" borderId="0" applyFont="0" applyFill="0" applyBorder="0" applyAlignment="0" applyProtection="0"/>
    <xf numFmtId="9" fontId="4" fillId="0" borderId="0" applyFont="0" applyFill="0" applyBorder="0" applyAlignment="0" applyProtection="0"/>
    <xf numFmtId="41" fontId="4" fillId="0" borderId="0" applyFont="0" applyFill="0" applyBorder="0" applyAlignment="0" applyProtection="0"/>
    <xf numFmtId="0" fontId="4" fillId="0" borderId="0">
      <alignment vertical="center"/>
    </xf>
    <xf numFmtId="9" fontId="4" fillId="0" borderId="0" applyFont="0" applyFill="0" applyBorder="0" applyAlignment="0" applyProtection="0"/>
    <xf numFmtId="9" fontId="4" fillId="0" borderId="0" applyFont="0" applyFill="0" applyBorder="0" applyAlignment="0" applyProtection="0"/>
    <xf numFmtId="41" fontId="4" fillId="0" borderId="0" applyFont="0" applyFill="0" applyBorder="0" applyAlignment="0" applyProtection="0"/>
    <xf numFmtId="0" fontId="4" fillId="0" borderId="0">
      <alignment vertical="center"/>
    </xf>
    <xf numFmtId="9" fontId="4" fillId="0" borderId="0" applyFont="0" applyFill="0" applyBorder="0" applyAlignment="0" applyProtection="0"/>
    <xf numFmtId="9" fontId="4" fillId="0" borderId="0" applyFont="0" applyFill="0" applyBorder="0" applyAlignment="0" applyProtection="0"/>
    <xf numFmtId="0" fontId="4" fillId="0" borderId="0">
      <alignment vertical="center"/>
    </xf>
    <xf numFmtId="9" fontId="4" fillId="0" borderId="0" applyFont="0" applyFill="0" applyBorder="0" applyAlignment="0" applyProtection="0"/>
    <xf numFmtId="9" fontId="4" fillId="0" borderId="0" applyFont="0" applyFill="0" applyBorder="0" applyAlignment="0" applyProtection="0"/>
    <xf numFmtId="41" fontId="4" fillId="0" borderId="0" applyFont="0" applyFill="0" applyBorder="0" applyAlignment="0" applyProtection="0"/>
    <xf numFmtId="0" fontId="4" fillId="0" borderId="0">
      <alignment vertical="center"/>
    </xf>
    <xf numFmtId="9" fontId="4" fillId="0" borderId="0" applyFont="0" applyFill="0" applyBorder="0" applyAlignment="0" applyProtection="0"/>
    <xf numFmtId="9" fontId="4" fillId="0" borderId="0" applyFont="0" applyFill="0" applyBorder="0" applyAlignment="0" applyProtection="0"/>
    <xf numFmtId="41" fontId="4" fillId="0" borderId="0" applyFont="0" applyFill="0" applyBorder="0" applyAlignment="0" applyProtection="0"/>
    <xf numFmtId="0" fontId="4" fillId="0" borderId="0">
      <alignment vertical="center"/>
    </xf>
    <xf numFmtId="9" fontId="4" fillId="0" borderId="0" applyFont="0" applyFill="0" applyBorder="0" applyAlignment="0" applyProtection="0"/>
    <xf numFmtId="41" fontId="4" fillId="0" borderId="0" applyFont="0" applyFill="0" applyBorder="0" applyAlignment="0" applyProtection="0"/>
    <xf numFmtId="0" fontId="4" fillId="0" borderId="0">
      <alignment vertical="center"/>
    </xf>
    <xf numFmtId="9" fontId="4" fillId="0" borderId="0" applyFont="0" applyFill="0" applyBorder="0" applyAlignment="0" applyProtection="0"/>
    <xf numFmtId="0" fontId="4" fillId="0" borderId="0">
      <alignment vertical="center"/>
    </xf>
    <xf numFmtId="0" fontId="4" fillId="0" borderId="0">
      <alignment vertical="center"/>
    </xf>
    <xf numFmtId="41" fontId="4" fillId="0" borderId="0" applyFont="0" applyFill="0" applyBorder="0" applyAlignment="0" applyProtection="0"/>
    <xf numFmtId="0" fontId="4" fillId="0" borderId="0">
      <alignment vertical="center"/>
    </xf>
    <xf numFmtId="0" fontId="4" fillId="0" borderId="0">
      <alignment vertical="center"/>
    </xf>
    <xf numFmtId="9" fontId="4" fillId="0" borderId="0" applyFont="0" applyFill="0" applyBorder="0" applyAlignment="0" applyProtection="0"/>
    <xf numFmtId="9" fontId="4" fillId="0" borderId="0" applyFont="0" applyFill="0" applyBorder="0" applyAlignment="0" applyProtection="0"/>
    <xf numFmtId="41" fontId="4" fillId="0" borderId="0" applyFont="0" applyFill="0" applyBorder="0" applyAlignment="0" applyProtection="0"/>
    <xf numFmtId="0" fontId="4" fillId="0" borderId="0">
      <alignment vertical="center"/>
    </xf>
    <xf numFmtId="9" fontId="4" fillId="0" borderId="0" applyFont="0" applyFill="0" applyBorder="0" applyAlignment="0" applyProtection="0"/>
    <xf numFmtId="9" fontId="4" fillId="0" borderId="0" applyFont="0" applyFill="0" applyBorder="0" applyAlignment="0" applyProtection="0"/>
    <xf numFmtId="41" fontId="4" fillId="0" borderId="0" applyFont="0" applyFill="0" applyBorder="0" applyAlignment="0" applyProtection="0"/>
    <xf numFmtId="0" fontId="4" fillId="0" borderId="0">
      <alignment vertical="center"/>
    </xf>
    <xf numFmtId="9" fontId="4" fillId="0" borderId="0" applyFont="0" applyFill="0" applyBorder="0" applyAlignment="0" applyProtection="0"/>
    <xf numFmtId="9" fontId="4" fillId="0" borderId="0" applyFont="0" applyFill="0" applyBorder="0" applyAlignment="0" applyProtection="0"/>
    <xf numFmtId="0" fontId="3" fillId="0" borderId="0">
      <alignment vertical="center"/>
    </xf>
    <xf numFmtId="9" fontId="3" fillId="0" borderId="0" applyFont="0" applyFill="0" applyBorder="0" applyAlignment="0" applyProtection="0"/>
    <xf numFmtId="9" fontId="3" fillId="0" borderId="0" applyFont="0" applyFill="0" applyBorder="0" applyAlignment="0" applyProtection="0"/>
    <xf numFmtId="41"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9" fontId="3" fillId="0" borderId="0" applyFont="0" applyFill="0" applyBorder="0" applyAlignment="0" applyProtection="0"/>
    <xf numFmtId="41"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9" fontId="3" fillId="0" borderId="0" applyFont="0" applyFill="0" applyBorder="0" applyAlignment="0" applyProtection="0"/>
    <xf numFmtId="41"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9" fontId="3" fillId="0" borderId="0" applyFont="0" applyFill="0" applyBorder="0" applyAlignment="0" applyProtection="0"/>
    <xf numFmtId="41"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41"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0" fontId="3" fillId="0" borderId="0">
      <alignment vertical="center"/>
    </xf>
    <xf numFmtId="0" fontId="3" fillId="0" borderId="0">
      <alignment vertical="center"/>
    </xf>
    <xf numFmtId="41"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9" fontId="3" fillId="0" borderId="0" applyFont="0" applyFill="0" applyBorder="0" applyAlignment="0" applyProtection="0"/>
    <xf numFmtId="41"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9" fontId="3" fillId="0" borderId="0" applyFont="0" applyFill="0" applyBorder="0" applyAlignment="0" applyProtection="0"/>
    <xf numFmtId="41"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9" fontId="46" fillId="0" borderId="0" applyFont="0" applyFill="0" applyBorder="0" applyAlignment="0" applyProtection="0"/>
    <xf numFmtId="9"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9" fontId="3" fillId="0" borderId="0" applyFont="0" applyFill="0" applyBorder="0" applyAlignment="0" applyProtection="0"/>
    <xf numFmtId="41"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9" fontId="3" fillId="0" borderId="0" applyFont="0" applyFill="0" applyBorder="0" applyAlignment="0" applyProtection="0"/>
    <xf numFmtId="41"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41" fontId="46" fillId="0" borderId="0" applyFont="0" applyFill="0" applyBorder="0" applyAlignment="0" applyProtection="0"/>
    <xf numFmtId="0" fontId="3" fillId="0" borderId="0">
      <alignment vertical="center"/>
    </xf>
    <xf numFmtId="9" fontId="3" fillId="0" borderId="0" applyFont="0" applyFill="0" applyBorder="0" applyAlignment="0" applyProtection="0"/>
    <xf numFmtId="0" fontId="3" fillId="0" borderId="0">
      <alignment vertical="center"/>
    </xf>
    <xf numFmtId="0" fontId="3" fillId="0" borderId="0">
      <alignment vertical="center"/>
    </xf>
    <xf numFmtId="41"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9" fontId="3" fillId="0" borderId="0" applyFont="0" applyFill="0" applyBorder="0" applyAlignment="0" applyProtection="0"/>
    <xf numFmtId="41"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9" fontId="3" fillId="0" borderId="0" applyFont="0" applyFill="0" applyBorder="0" applyAlignment="0" applyProtection="0"/>
    <xf numFmtId="41"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9"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9" fontId="3" fillId="0" borderId="0" applyFont="0" applyFill="0" applyBorder="0" applyAlignment="0" applyProtection="0"/>
    <xf numFmtId="41"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9" fontId="3" fillId="0" borderId="0" applyFont="0" applyFill="0" applyBorder="0" applyAlignment="0" applyProtection="0"/>
    <xf numFmtId="41"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41" fontId="46" fillId="0" borderId="0" applyFont="0" applyFill="0" applyBorder="0" applyAlignment="0" applyProtection="0"/>
    <xf numFmtId="0" fontId="3" fillId="0" borderId="0">
      <alignment vertical="center"/>
    </xf>
    <xf numFmtId="9" fontId="3" fillId="0" borderId="0" applyFont="0" applyFill="0" applyBorder="0" applyAlignment="0" applyProtection="0"/>
    <xf numFmtId="0" fontId="3" fillId="0" borderId="0">
      <alignment vertical="center"/>
    </xf>
    <xf numFmtId="0" fontId="3" fillId="0" borderId="0">
      <alignment vertical="center"/>
    </xf>
    <xf numFmtId="41" fontId="3" fillId="0" borderId="0" applyFont="0" applyFill="0" applyBorder="0" applyAlignment="0" applyProtection="0"/>
    <xf numFmtId="0" fontId="3" fillId="0" borderId="0">
      <alignment vertical="center"/>
    </xf>
    <xf numFmtId="0" fontId="3" fillId="0" borderId="0">
      <alignment vertical="center"/>
    </xf>
    <xf numFmtId="9" fontId="3" fillId="0" borderId="0" applyFont="0" applyFill="0" applyBorder="0" applyAlignment="0" applyProtection="0"/>
    <xf numFmtId="9" fontId="3" fillId="0" borderId="0" applyFont="0" applyFill="0" applyBorder="0" applyAlignment="0" applyProtection="0"/>
    <xf numFmtId="41"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9" fontId="3" fillId="0" borderId="0" applyFont="0" applyFill="0" applyBorder="0" applyAlignment="0" applyProtection="0"/>
    <xf numFmtId="41"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9" fontId="3" fillId="0" borderId="0" applyFont="0" applyFill="0" applyBorder="0" applyAlignment="0" applyProtection="0"/>
    <xf numFmtId="41" fontId="3" fillId="0" borderId="0" applyFont="0" applyFill="0" applyBorder="0" applyAlignment="0" applyProtection="0"/>
    <xf numFmtId="9" fontId="3" fillId="0" borderId="0" applyFont="0" applyFill="0" applyBorder="0" applyAlignment="0" applyProtection="0"/>
    <xf numFmtId="41" fontId="3" fillId="0" borderId="0" applyFont="0" applyFill="0" applyBorder="0" applyAlignment="0" applyProtection="0"/>
    <xf numFmtId="41" fontId="3" fillId="0" borderId="0" applyFont="0" applyFill="0" applyBorder="0" applyAlignment="0" applyProtection="0"/>
    <xf numFmtId="0" fontId="3" fillId="0" borderId="0">
      <alignment vertical="center"/>
    </xf>
    <xf numFmtId="0" fontId="3" fillId="0" borderId="0">
      <alignment vertical="center"/>
    </xf>
    <xf numFmtId="9" fontId="3" fillId="0" borderId="0" applyFont="0" applyFill="0" applyBorder="0" applyAlignment="0" applyProtection="0"/>
    <xf numFmtId="9" fontId="3" fillId="0" borderId="0" applyFont="0" applyFill="0" applyBorder="0" applyAlignment="0" applyProtection="0"/>
    <xf numFmtId="41"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9" fontId="3" fillId="0" borderId="0" applyFont="0" applyFill="0" applyBorder="0" applyAlignment="0" applyProtection="0"/>
    <xf numFmtId="41"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9" fontId="3"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0" fontId="2" fillId="0" borderId="0">
      <alignment vertical="center"/>
    </xf>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0" fontId="2" fillId="0" borderId="0">
      <alignment vertical="center"/>
    </xf>
    <xf numFmtId="0" fontId="2" fillId="0" borderId="0">
      <alignment vertical="center"/>
    </xf>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0" fontId="2" fillId="0" borderId="0">
      <alignment vertical="center"/>
    </xf>
    <xf numFmtId="0" fontId="2" fillId="0" borderId="0">
      <alignment vertical="center"/>
    </xf>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0" fontId="2" fillId="0" borderId="0">
      <alignment vertical="center"/>
    </xf>
    <xf numFmtId="0" fontId="2" fillId="0" borderId="0">
      <alignment vertical="center"/>
    </xf>
    <xf numFmtId="41"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0" fontId="1" fillId="0" borderId="0">
      <alignment vertical="center"/>
    </xf>
    <xf numFmtId="0" fontId="1" fillId="0" borderId="0">
      <alignment vertical="center"/>
    </xf>
    <xf numFmtId="9"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0" fontId="1" fillId="0" borderId="0">
      <alignment vertical="center"/>
    </xf>
    <xf numFmtId="9"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0" fontId="1" fillId="0" borderId="0">
      <alignment vertical="center"/>
    </xf>
    <xf numFmtId="9" fontId="1" fillId="0" borderId="0" applyFont="0" applyFill="0" applyBorder="0" applyAlignment="0" applyProtection="0"/>
    <xf numFmtId="0" fontId="1" fillId="0" borderId="0">
      <alignment vertical="center"/>
    </xf>
    <xf numFmtId="0" fontId="1" fillId="0" borderId="0">
      <alignment vertical="center"/>
    </xf>
    <xf numFmtId="9"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0" fontId="1" fillId="0" borderId="0">
      <alignment vertical="center"/>
    </xf>
    <xf numFmtId="9"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0" fontId="1" fillId="0" borderId="0">
      <alignment vertical="center"/>
    </xf>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alignment vertical="center"/>
    </xf>
    <xf numFmtId="9"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0" fontId="1" fillId="0" borderId="0">
      <alignment vertical="center"/>
    </xf>
    <xf numFmtId="9"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0" fontId="1" fillId="0" borderId="0">
      <alignment vertical="center"/>
    </xf>
    <xf numFmtId="9" fontId="1" fillId="0" borderId="0" applyFont="0" applyFill="0" applyBorder="0" applyAlignment="0" applyProtection="0"/>
    <xf numFmtId="165" fontId="1" fillId="0" borderId="0" applyFont="0" applyFill="0" applyBorder="0" applyAlignment="0" applyProtection="0"/>
    <xf numFmtId="0" fontId="1" fillId="0" borderId="0">
      <alignment vertical="center"/>
    </xf>
    <xf numFmtId="9" fontId="1" fillId="0" borderId="0" applyFont="0" applyFill="0" applyBorder="0" applyAlignment="0" applyProtection="0"/>
    <xf numFmtId="0" fontId="1" fillId="0" borderId="0">
      <alignment vertical="center"/>
    </xf>
    <xf numFmtId="0" fontId="1" fillId="0" borderId="0">
      <alignment vertical="center"/>
    </xf>
    <xf numFmtId="165" fontId="1" fillId="0" borderId="0" applyFont="0" applyFill="0" applyBorder="0" applyAlignment="0" applyProtection="0"/>
    <xf numFmtId="0" fontId="1" fillId="0" borderId="0">
      <alignment vertical="center"/>
    </xf>
    <xf numFmtId="9"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0" fontId="1" fillId="0" borderId="0">
      <alignment vertical="center"/>
    </xf>
    <xf numFmtId="9"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0" fontId="1" fillId="0" borderId="0">
      <alignment vertical="center"/>
    </xf>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alignment vertical="center"/>
    </xf>
    <xf numFmtId="9"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0" fontId="1" fillId="0" borderId="0">
      <alignment vertical="center"/>
    </xf>
    <xf numFmtId="9"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0" fontId="1" fillId="0" borderId="0">
      <alignment vertical="center"/>
    </xf>
    <xf numFmtId="9" fontId="1" fillId="0" borderId="0" applyFont="0" applyFill="0" applyBorder="0" applyAlignment="0" applyProtection="0"/>
    <xf numFmtId="165" fontId="1" fillId="0" borderId="0" applyFont="0" applyFill="0" applyBorder="0" applyAlignment="0" applyProtection="0"/>
    <xf numFmtId="0" fontId="1" fillId="0" borderId="0">
      <alignment vertical="center"/>
    </xf>
    <xf numFmtId="9" fontId="1" fillId="0" borderId="0" applyFont="0" applyFill="0" applyBorder="0" applyAlignment="0" applyProtection="0"/>
    <xf numFmtId="0" fontId="1" fillId="0" borderId="0">
      <alignment vertical="center"/>
    </xf>
    <xf numFmtId="0" fontId="1" fillId="0" borderId="0">
      <alignment vertical="center"/>
    </xf>
    <xf numFmtId="165" fontId="1" fillId="0" borderId="0" applyFont="0" applyFill="0" applyBorder="0" applyAlignment="0" applyProtection="0"/>
    <xf numFmtId="0" fontId="1" fillId="0" borderId="0">
      <alignment vertical="center"/>
    </xf>
    <xf numFmtId="9"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0" fontId="1" fillId="0" borderId="0">
      <alignment vertical="center"/>
    </xf>
    <xf numFmtId="9"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0" fontId="1" fillId="0" borderId="0">
      <alignment vertical="center"/>
    </xf>
    <xf numFmtId="9" fontId="1" fillId="0" borderId="0" applyFont="0" applyFill="0" applyBorder="0" applyAlignment="0" applyProtection="0"/>
    <xf numFmtId="9" fontId="1" fillId="0" borderId="0" applyFont="0" applyFill="0" applyBorder="0" applyAlignment="0" applyProtection="0"/>
    <xf numFmtId="0" fontId="1" fillId="0" borderId="0">
      <alignment vertical="center"/>
    </xf>
    <xf numFmtId="9"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0" fontId="1" fillId="0" borderId="0">
      <alignment vertical="center"/>
    </xf>
    <xf numFmtId="9"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0" fontId="1" fillId="0" borderId="0">
      <alignment vertical="center"/>
    </xf>
    <xf numFmtId="9" fontId="1" fillId="0" borderId="0" applyFont="0" applyFill="0" applyBorder="0" applyAlignment="0" applyProtection="0"/>
    <xf numFmtId="165" fontId="1" fillId="0" borderId="0" applyFont="0" applyFill="0" applyBorder="0" applyAlignment="0" applyProtection="0"/>
    <xf numFmtId="0" fontId="1" fillId="0" borderId="0">
      <alignment vertical="center"/>
    </xf>
    <xf numFmtId="9" fontId="1" fillId="0" borderId="0" applyFont="0" applyFill="0" applyBorder="0" applyAlignment="0" applyProtection="0"/>
    <xf numFmtId="0" fontId="1" fillId="0" borderId="0">
      <alignment vertical="center"/>
    </xf>
    <xf numFmtId="0" fontId="1" fillId="0" borderId="0">
      <alignment vertical="center"/>
    </xf>
    <xf numFmtId="165" fontId="1" fillId="0" borderId="0" applyFont="0" applyFill="0" applyBorder="0" applyAlignment="0" applyProtection="0"/>
    <xf numFmtId="0" fontId="1" fillId="0" borderId="0">
      <alignment vertical="center"/>
    </xf>
    <xf numFmtId="0" fontId="1" fillId="0" borderId="0">
      <alignment vertical="center"/>
    </xf>
    <xf numFmtId="9"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0" fontId="1" fillId="0" borderId="0">
      <alignment vertical="center"/>
    </xf>
    <xf numFmtId="9"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0" fontId="1" fillId="0" borderId="0">
      <alignment vertical="center"/>
    </xf>
    <xf numFmtId="9" fontId="1" fillId="0" borderId="0" applyFont="0" applyFill="0" applyBorder="0" applyAlignment="0" applyProtection="0"/>
    <xf numFmtId="9" fontId="1" fillId="0" borderId="0" applyFont="0" applyFill="0" applyBorder="0" applyAlignment="0" applyProtection="0"/>
  </cellStyleXfs>
  <cellXfs count="508">
    <xf numFmtId="0" fontId="0" fillId="0" borderId="0" xfId="0">
      <alignment vertical="center"/>
    </xf>
    <xf numFmtId="0" fontId="10" fillId="0" borderId="0" xfId="0" applyFont="1">
      <alignment vertical="center"/>
    </xf>
    <xf numFmtId="0" fontId="15" fillId="0" borderId="0" xfId="0" applyFont="1">
      <alignment vertical="center"/>
    </xf>
    <xf numFmtId="0" fontId="12" fillId="6" borderId="1" xfId="0" applyFont="1" applyFill="1" applyBorder="1" applyAlignment="1">
      <alignment horizontal="center" vertical="center"/>
    </xf>
    <xf numFmtId="0" fontId="14" fillId="2" borderId="1" xfId="0" applyFont="1" applyFill="1" applyBorder="1" applyAlignment="1">
      <alignment horizontal="center" vertical="center" wrapText="1"/>
    </xf>
    <xf numFmtId="0" fontId="14" fillId="6" borderId="1" xfId="0" applyFont="1" applyFill="1" applyBorder="1" applyAlignment="1">
      <alignment horizontal="center" vertical="center"/>
    </xf>
    <xf numFmtId="0" fontId="12" fillId="6" borderId="1" xfId="0" applyFont="1" applyFill="1" applyBorder="1" applyAlignment="1">
      <alignment horizontal="center" vertical="center" wrapText="1"/>
    </xf>
    <xf numFmtId="0" fontId="12" fillId="0" borderId="0" xfId="0" applyFont="1">
      <alignment vertical="center"/>
    </xf>
    <xf numFmtId="0" fontId="14" fillId="2" borderId="1" xfId="0" applyFont="1" applyFill="1" applyBorder="1" applyAlignment="1">
      <alignment vertical="center" wrapText="1"/>
    </xf>
    <xf numFmtId="0" fontId="12" fillId="6" borderId="2" xfId="0" applyFont="1" applyFill="1" applyBorder="1" applyAlignment="1">
      <alignment vertical="center" wrapText="1"/>
    </xf>
    <xf numFmtId="0" fontId="22" fillId="6" borderId="1" xfId="0" applyFont="1" applyFill="1" applyBorder="1" applyAlignment="1">
      <alignment vertical="center" wrapText="1"/>
    </xf>
    <xf numFmtId="0" fontId="22" fillId="9" borderId="11" xfId="0" applyFont="1" applyFill="1" applyBorder="1" applyAlignment="1">
      <alignment horizontal="center" vertical="center" wrapText="1"/>
    </xf>
    <xf numFmtId="14" fontId="12" fillId="6" borderId="1" xfId="0" applyNumberFormat="1" applyFont="1" applyFill="1" applyBorder="1" applyAlignment="1">
      <alignment horizontal="center" vertical="center" wrapText="1"/>
    </xf>
    <xf numFmtId="3" fontId="12" fillId="6" borderId="1" xfId="0" applyNumberFormat="1" applyFont="1" applyFill="1" applyBorder="1" applyAlignment="1">
      <alignment horizontal="center" vertical="center" wrapText="1"/>
    </xf>
    <xf numFmtId="0" fontId="22" fillId="6" borderId="1" xfId="2" applyFont="1" applyFill="1" applyBorder="1" applyAlignment="1">
      <alignment horizontal="left" vertical="center" wrapText="1"/>
    </xf>
    <xf numFmtId="0" fontId="21" fillId="6" borderId="1" xfId="2" applyFont="1" applyFill="1" applyBorder="1" applyAlignment="1">
      <alignment horizontal="center" vertical="center" wrapText="1"/>
    </xf>
    <xf numFmtId="0" fontId="20" fillId="12" borderId="1" xfId="0" applyFont="1" applyFill="1" applyBorder="1" applyAlignment="1">
      <alignment horizontal="center" vertical="top" wrapText="1"/>
    </xf>
    <xf numFmtId="0" fontId="12" fillId="6" borderId="1" xfId="0" applyFont="1" applyFill="1" applyBorder="1" applyAlignment="1">
      <alignment horizontal="center" vertical="top" wrapText="1"/>
    </xf>
    <xf numFmtId="0" fontId="12" fillId="6" borderId="1" xfId="0" applyFont="1" applyFill="1" applyBorder="1" applyAlignment="1">
      <alignment vertical="center" wrapText="1"/>
    </xf>
    <xf numFmtId="0" fontId="14" fillId="7" borderId="1" xfId="0" applyFont="1" applyFill="1" applyBorder="1" applyAlignment="1">
      <alignment horizontal="center" vertical="center" wrapText="1"/>
    </xf>
    <xf numFmtId="0" fontId="14" fillId="7" borderId="1" xfId="0" applyFont="1" applyFill="1" applyBorder="1" applyAlignment="1">
      <alignment horizontal="center" vertical="top" wrapText="1"/>
    </xf>
    <xf numFmtId="0" fontId="22" fillId="6" borderId="1" xfId="0" applyFont="1" applyFill="1" applyBorder="1" applyAlignment="1">
      <alignment horizontal="left" vertical="center" wrapText="1"/>
    </xf>
    <xf numFmtId="0" fontId="22" fillId="6" borderId="2" xfId="0" applyFont="1" applyFill="1" applyBorder="1" applyAlignment="1">
      <alignment horizontal="center" vertical="center" wrapText="1"/>
    </xf>
    <xf numFmtId="9" fontId="12" fillId="6" borderId="1" xfId="0" applyNumberFormat="1" applyFont="1" applyFill="1" applyBorder="1" applyAlignment="1">
      <alignment horizontal="center" vertical="center" wrapText="1"/>
    </xf>
    <xf numFmtId="0" fontId="12" fillId="6" borderId="12" xfId="0" applyFont="1" applyFill="1" applyBorder="1" applyAlignment="1">
      <alignment horizontal="center" vertical="center" wrapText="1"/>
    </xf>
    <xf numFmtId="0" fontId="12" fillId="6" borderId="3" xfId="0" applyFont="1" applyFill="1" applyBorder="1" applyAlignment="1">
      <alignment horizontal="center" vertical="center" wrapText="1"/>
    </xf>
    <xf numFmtId="0" fontId="24" fillId="6" borderId="1" xfId="0" applyFont="1" applyFill="1" applyBorder="1" applyAlignment="1">
      <alignment horizontal="center" vertical="center" wrapText="1"/>
    </xf>
    <xf numFmtId="0" fontId="19" fillId="6" borderId="5" xfId="1" applyFont="1" applyFill="1" applyBorder="1" applyAlignment="1">
      <alignment horizontal="center" vertical="center" wrapText="1"/>
    </xf>
    <xf numFmtId="0" fontId="12" fillId="6" borderId="1" xfId="0" applyFont="1" applyFill="1" applyBorder="1" applyAlignment="1">
      <alignment horizontal="left" vertical="center" wrapText="1"/>
    </xf>
    <xf numFmtId="0" fontId="22" fillId="6" borderId="1" xfId="0" applyFont="1" applyFill="1" applyBorder="1" applyAlignment="1">
      <alignment horizontal="center" vertical="center"/>
    </xf>
    <xf numFmtId="0" fontId="22" fillId="6" borderId="1" xfId="0" applyFont="1" applyFill="1" applyBorder="1" applyAlignment="1">
      <alignment horizontal="center" vertical="center" wrapText="1"/>
    </xf>
    <xf numFmtId="0" fontId="19" fillId="6" borderId="2" xfId="1" applyFont="1" applyFill="1" applyBorder="1" applyAlignment="1">
      <alignment horizontal="center" vertical="center" wrapText="1"/>
    </xf>
    <xf numFmtId="0" fontId="19" fillId="6" borderId="3" xfId="1" applyFont="1" applyFill="1" applyBorder="1" applyAlignment="1">
      <alignment horizontal="center" vertical="center" wrapText="1"/>
    </xf>
    <xf numFmtId="0" fontId="4" fillId="0" borderId="0" xfId="0" applyFont="1">
      <alignment vertical="center"/>
    </xf>
    <xf numFmtId="0" fontId="55" fillId="10" borderId="11" xfId="0" applyFont="1" applyFill="1" applyBorder="1" applyAlignment="1">
      <alignment horizontal="center" wrapText="1"/>
    </xf>
    <xf numFmtId="3" fontId="22" fillId="6" borderId="1" xfId="0" applyNumberFormat="1" applyFont="1" applyFill="1" applyBorder="1" applyAlignment="1">
      <alignment vertical="center" wrapText="1"/>
    </xf>
    <xf numFmtId="1" fontId="12" fillId="10" borderId="11" xfId="0" applyNumberFormat="1" applyFont="1" applyFill="1" applyBorder="1" applyAlignment="1">
      <alignment horizontal="center" vertical="center" wrapText="1"/>
    </xf>
    <xf numFmtId="0" fontId="12" fillId="10" borderId="11" xfId="0" applyFont="1" applyFill="1" applyBorder="1" applyAlignment="1">
      <alignment horizontal="left" vertical="center" wrapText="1"/>
    </xf>
    <xf numFmtId="9" fontId="22" fillId="6" borderId="1" xfId="0" applyNumberFormat="1" applyFont="1" applyFill="1" applyBorder="1" applyAlignment="1">
      <alignment horizontal="center" vertical="center" wrapText="1"/>
    </xf>
    <xf numFmtId="0" fontId="4" fillId="3" borderId="0" xfId="0" applyFont="1" applyFill="1">
      <alignment vertical="center"/>
    </xf>
    <xf numFmtId="9" fontId="22" fillId="6" borderId="1" xfId="0" applyNumberFormat="1" applyFont="1" applyFill="1" applyBorder="1" applyAlignment="1">
      <alignment horizontal="center" vertical="center"/>
    </xf>
    <xf numFmtId="0" fontId="12" fillId="6" borderId="0" xfId="0" applyFont="1" applyFill="1" applyAlignment="1">
      <alignment horizontal="center" wrapText="1"/>
    </xf>
    <xf numFmtId="0" fontId="22" fillId="9" borderId="11" xfId="0" applyFont="1" applyFill="1" applyBorder="1" applyAlignment="1">
      <alignment horizontal="left" vertical="center" wrapText="1"/>
    </xf>
    <xf numFmtId="0" fontId="61" fillId="3" borderId="0" xfId="0" applyFont="1" applyFill="1" applyAlignment="1">
      <alignment horizontal="left" vertical="center" indent="1"/>
    </xf>
    <xf numFmtId="0" fontId="47" fillId="0" borderId="1" xfId="0" applyFont="1" applyBorder="1" applyAlignment="1">
      <alignment horizontal="center" vertical="center" wrapText="1"/>
    </xf>
    <xf numFmtId="0" fontId="12" fillId="6" borderId="1" xfId="0" applyFont="1" applyFill="1" applyBorder="1" applyAlignment="1">
      <alignment horizontal="center" wrapText="1"/>
    </xf>
    <xf numFmtId="0" fontId="19" fillId="10" borderId="11" xfId="0" applyFont="1" applyFill="1" applyBorder="1" applyAlignment="1">
      <alignment horizontal="center" wrapText="1"/>
    </xf>
    <xf numFmtId="0" fontId="12" fillId="10" borderId="11" xfId="0" applyFont="1" applyFill="1" applyBorder="1" applyAlignment="1">
      <alignment horizontal="center" wrapText="1"/>
    </xf>
    <xf numFmtId="0" fontId="12" fillId="6" borderId="1" xfId="34" applyFont="1" applyFill="1" applyBorder="1" applyAlignment="1">
      <alignment horizontal="center" vertical="center" wrapText="1"/>
    </xf>
    <xf numFmtId="0" fontId="48" fillId="6" borderId="1" xfId="1" applyFont="1" applyFill="1" applyBorder="1" applyAlignment="1">
      <alignment vertical="center"/>
    </xf>
    <xf numFmtId="4" fontId="12" fillId="6" borderId="1" xfId="35" applyNumberFormat="1" applyFont="1" applyFill="1" applyBorder="1" applyAlignment="1">
      <alignment horizontal="center" vertical="center" wrapText="1"/>
    </xf>
    <xf numFmtId="0" fontId="19" fillId="6" borderId="1" xfId="1" applyFont="1" applyFill="1" applyBorder="1" applyAlignment="1">
      <alignment vertical="center" wrapText="1"/>
    </xf>
    <xf numFmtId="0" fontId="19" fillId="6" borderId="1" xfId="1" applyFont="1" applyFill="1" applyBorder="1" applyAlignment="1">
      <alignment horizontal="center" vertical="center" wrapText="1"/>
    </xf>
    <xf numFmtId="0" fontId="22" fillId="6" borderId="9" xfId="0" applyFont="1" applyFill="1" applyBorder="1" applyAlignment="1">
      <alignment horizontal="left" vertical="center" wrapText="1"/>
    </xf>
    <xf numFmtId="0" fontId="24" fillId="8" borderId="1" xfId="0" applyFont="1" applyFill="1" applyBorder="1" applyAlignment="1">
      <alignment horizontal="center" vertical="center" wrapText="1"/>
    </xf>
    <xf numFmtId="0" fontId="49" fillId="6" borderId="1" xfId="0" applyFont="1" applyFill="1" applyBorder="1" applyAlignment="1">
      <alignment horizontal="center" vertical="center" wrapText="1"/>
    </xf>
    <xf numFmtId="0" fontId="61" fillId="0" borderId="0" xfId="0" applyFont="1" applyAlignment="1">
      <alignment horizontal="left" vertical="center" indent="1"/>
    </xf>
    <xf numFmtId="3" fontId="12" fillId="6" borderId="0" xfId="0" applyNumberFormat="1" applyFont="1" applyFill="1" applyAlignment="1">
      <alignment horizontal="center" wrapText="1"/>
    </xf>
    <xf numFmtId="0" fontId="12" fillId="10" borderId="11" xfId="0" applyFont="1" applyFill="1" applyBorder="1" applyAlignment="1">
      <alignment horizontal="center" vertical="center" wrapText="1"/>
    </xf>
    <xf numFmtId="0" fontId="12" fillId="6" borderId="1" xfId="34" applyFont="1" applyFill="1" applyBorder="1" applyAlignment="1">
      <alignment horizontal="center" vertical="center"/>
    </xf>
    <xf numFmtId="9" fontId="22" fillId="9" borderId="11" xfId="35" applyFont="1" applyFill="1" applyBorder="1" applyAlignment="1">
      <alignment horizontal="center" vertical="center" wrapText="1"/>
    </xf>
    <xf numFmtId="9" fontId="24" fillId="8" borderId="1" xfId="35" applyFont="1" applyFill="1" applyBorder="1" applyAlignment="1">
      <alignment horizontal="center" vertical="center" wrapText="1"/>
    </xf>
    <xf numFmtId="0" fontId="44" fillId="6" borderId="1" xfId="1" applyFont="1" applyFill="1" applyBorder="1" applyAlignment="1">
      <alignment horizontal="center" vertical="center" wrapText="1"/>
    </xf>
    <xf numFmtId="10" fontId="12" fillId="6" borderId="1" xfId="35" applyNumberFormat="1" applyFont="1" applyFill="1" applyBorder="1" applyAlignment="1">
      <alignment horizontal="center" vertical="center" wrapText="1"/>
    </xf>
    <xf numFmtId="0" fontId="44" fillId="8" borderId="3" xfId="1" applyFont="1" applyFill="1" applyBorder="1" applyAlignment="1">
      <alignment vertical="center" wrapText="1"/>
    </xf>
    <xf numFmtId="9" fontId="12" fillId="6" borderId="1" xfId="35" applyFont="1" applyFill="1" applyBorder="1" applyAlignment="1">
      <alignment horizontal="center" vertical="center" wrapText="1"/>
    </xf>
    <xf numFmtId="0" fontId="19" fillId="8" borderId="5" xfId="10" applyFont="1" applyFill="1" applyBorder="1" applyAlignment="1">
      <alignment vertical="center" wrapText="1"/>
    </xf>
    <xf numFmtId="0" fontId="19" fillId="8" borderId="3" xfId="10" applyFont="1" applyFill="1" applyBorder="1" applyAlignment="1">
      <alignment vertical="center" wrapText="1"/>
    </xf>
    <xf numFmtId="0" fontId="0" fillId="3" borderId="0" xfId="0" applyFill="1">
      <alignment vertical="center"/>
    </xf>
    <xf numFmtId="0" fontId="10" fillId="3" borderId="0" xfId="0" applyFont="1" applyFill="1">
      <alignment vertical="center"/>
    </xf>
    <xf numFmtId="0" fontId="24" fillId="3" borderId="21" xfId="0" applyFont="1" applyFill="1" applyBorder="1" applyAlignment="1">
      <alignment vertical="center" wrapText="1"/>
    </xf>
    <xf numFmtId="0" fontId="24" fillId="3" borderId="0" xfId="0" applyFont="1" applyFill="1" applyAlignment="1">
      <alignment vertical="center" wrapText="1"/>
    </xf>
    <xf numFmtId="0" fontId="24" fillId="3" borderId="23" xfId="0" applyFont="1" applyFill="1" applyBorder="1" applyAlignment="1">
      <alignment vertical="center" wrapText="1"/>
    </xf>
    <xf numFmtId="0" fontId="10" fillId="3" borderId="0" xfId="41" applyFont="1" applyFill="1">
      <alignment vertical="center"/>
    </xf>
    <xf numFmtId="0" fontId="56" fillId="3" borderId="0" xfId="41" applyFont="1" applyFill="1" applyAlignment="1">
      <alignment vertical="center" wrapText="1"/>
    </xf>
    <xf numFmtId="0" fontId="17" fillId="3" borderId="0" xfId="1" applyFill="1" applyBorder="1" applyAlignment="1">
      <alignment vertical="center" wrapText="1"/>
    </xf>
    <xf numFmtId="0" fontId="17" fillId="3" borderId="0" xfId="1" applyFill="1" applyAlignment="1">
      <alignment vertical="center" wrapText="1"/>
    </xf>
    <xf numFmtId="0" fontId="58" fillId="3" borderId="0" xfId="1" applyFont="1" applyFill="1" applyBorder="1" applyAlignment="1">
      <alignment vertical="center" wrapText="1"/>
    </xf>
    <xf numFmtId="0" fontId="0" fillId="3" borderId="0" xfId="0" applyFill="1" applyAlignment="1">
      <alignment horizontal="center" vertical="center"/>
    </xf>
    <xf numFmtId="0" fontId="12" fillId="15" borderId="1" xfId="0" applyFont="1" applyFill="1" applyBorder="1" applyAlignment="1">
      <alignment horizontal="center" vertical="center" wrapText="1"/>
    </xf>
    <xf numFmtId="14" fontId="12" fillId="15" borderId="1" xfId="0" applyNumberFormat="1" applyFont="1" applyFill="1" applyBorder="1" applyAlignment="1">
      <alignment horizontal="center" vertical="center" wrapText="1"/>
    </xf>
    <xf numFmtId="3" fontId="12" fillId="15" borderId="1" xfId="0" applyNumberFormat="1" applyFont="1" applyFill="1" applyBorder="1" applyAlignment="1">
      <alignment horizontal="center" vertical="center" wrapText="1"/>
    </xf>
    <xf numFmtId="0" fontId="19" fillId="15" borderId="1" xfId="1" applyFont="1" applyFill="1" applyBorder="1" applyAlignment="1">
      <alignment horizontal="center" vertical="center" wrapText="1"/>
    </xf>
    <xf numFmtId="0" fontId="23" fillId="13" borderId="1" xfId="0" applyFont="1" applyFill="1" applyBorder="1" applyAlignment="1">
      <alignment horizontal="center" vertical="center"/>
    </xf>
    <xf numFmtId="0" fontId="23" fillId="13" borderId="1" xfId="0" applyFont="1" applyFill="1" applyBorder="1" applyAlignment="1">
      <alignment horizontal="left" vertical="center"/>
    </xf>
    <xf numFmtId="3" fontId="23" fillId="13" borderId="1" xfId="0" applyNumberFormat="1" applyFont="1" applyFill="1" applyBorder="1" applyAlignment="1">
      <alignment horizontal="right" vertical="center"/>
    </xf>
    <xf numFmtId="0" fontId="17" fillId="13" borderId="3" xfId="1" applyFill="1" applyBorder="1" applyAlignment="1">
      <alignment vertical="center" wrapText="1"/>
    </xf>
    <xf numFmtId="0" fontId="24" fillId="13" borderId="1" xfId="0" applyFont="1" applyFill="1" applyBorder="1" applyAlignment="1">
      <alignment horizontal="center" vertical="center"/>
    </xf>
    <xf numFmtId="0" fontId="24" fillId="13" borderId="1" xfId="0" applyFont="1" applyFill="1" applyBorder="1" applyAlignment="1">
      <alignment horizontal="left" vertical="center" wrapText="1"/>
    </xf>
    <xf numFmtId="3" fontId="24" fillId="13" borderId="1" xfId="0" applyNumberFormat="1" applyFont="1" applyFill="1" applyBorder="1" applyAlignment="1">
      <alignment horizontal="right" vertical="center"/>
    </xf>
    <xf numFmtId="0" fontId="23" fillId="13" borderId="1" xfId="0" applyFont="1" applyFill="1" applyBorder="1" applyAlignment="1">
      <alignment horizontal="left" vertical="center" wrapText="1"/>
    </xf>
    <xf numFmtId="0" fontId="24" fillId="13" borderId="1" xfId="0" applyFont="1" applyFill="1" applyBorder="1" applyAlignment="1">
      <alignment horizontal="right" vertical="center"/>
    </xf>
    <xf numFmtId="3" fontId="23" fillId="13" borderId="1" xfId="0" applyNumberFormat="1" applyFont="1" applyFill="1" applyBorder="1">
      <alignment vertical="center"/>
    </xf>
    <xf numFmtId="3" fontId="24" fillId="13" borderId="1" xfId="0" applyNumberFormat="1" applyFont="1" applyFill="1" applyBorder="1">
      <alignment vertical="center"/>
    </xf>
    <xf numFmtId="0" fontId="24" fillId="13" borderId="1" xfId="0" applyFont="1" applyFill="1" applyBorder="1">
      <alignment vertical="center"/>
    </xf>
    <xf numFmtId="0" fontId="19" fillId="8" borderId="3" xfId="1" applyFont="1" applyFill="1" applyBorder="1" applyAlignment="1">
      <alignment vertical="center" wrapText="1"/>
    </xf>
    <xf numFmtId="0" fontId="19" fillId="6" borderId="0" xfId="1" applyFont="1" applyFill="1">
      <alignment vertical="center"/>
    </xf>
    <xf numFmtId="0" fontId="22" fillId="6" borderId="1" xfId="2" applyFont="1" applyFill="1" applyBorder="1" applyAlignment="1">
      <alignment horizontal="center" vertical="center" wrapText="1"/>
    </xf>
    <xf numFmtId="0" fontId="22" fillId="6" borderId="1" xfId="2" applyFont="1" applyFill="1" applyBorder="1" applyAlignment="1">
      <alignment vertical="center" wrapText="1"/>
    </xf>
    <xf numFmtId="0" fontId="19" fillId="6" borderId="1" xfId="1" applyFont="1" applyFill="1" applyBorder="1" applyAlignment="1">
      <alignment horizontal="center" wrapText="1"/>
    </xf>
    <xf numFmtId="0" fontId="19" fillId="9" borderId="11" xfId="1" applyFont="1" applyFill="1" applyBorder="1" applyAlignment="1">
      <alignment horizontal="center" vertical="center" wrapText="1"/>
    </xf>
    <xf numFmtId="0" fontId="21" fillId="6" borderId="1" xfId="1" applyFont="1" applyFill="1" applyBorder="1" applyAlignment="1">
      <alignment vertical="center" wrapText="1"/>
    </xf>
    <xf numFmtId="0" fontId="22" fillId="6" borderId="8" xfId="0" applyFont="1" applyFill="1" applyBorder="1" applyAlignment="1">
      <alignment horizontal="left" vertical="center" wrapText="1"/>
    </xf>
    <xf numFmtId="0" fontId="21" fillId="6" borderId="1" xfId="0" applyFont="1" applyFill="1" applyBorder="1">
      <alignment vertical="center"/>
    </xf>
    <xf numFmtId="0" fontId="21" fillId="6" borderId="1" xfId="1" applyFont="1" applyFill="1" applyBorder="1" applyAlignment="1">
      <alignment horizontal="left" vertical="top" wrapText="1"/>
    </xf>
    <xf numFmtId="0" fontId="19" fillId="8" borderId="1" xfId="1" applyFont="1" applyFill="1" applyBorder="1" applyAlignment="1">
      <alignment vertical="center" wrapText="1"/>
    </xf>
    <xf numFmtId="3" fontId="12" fillId="6" borderId="5" xfId="0" applyNumberFormat="1" applyFont="1" applyFill="1" applyBorder="1" applyAlignment="1">
      <alignment horizontal="center" wrapText="1"/>
    </xf>
    <xf numFmtId="4" fontId="12" fillId="6" borderId="5" xfId="35" applyNumberFormat="1" applyFont="1" applyFill="1" applyBorder="1" applyAlignment="1">
      <alignment horizontal="center" vertical="center" wrapText="1"/>
    </xf>
    <xf numFmtId="0" fontId="17" fillId="6" borderId="3" xfId="1" applyFill="1" applyBorder="1" applyAlignment="1">
      <alignment horizontal="center" wrapText="1"/>
    </xf>
    <xf numFmtId="3" fontId="12" fillId="6" borderId="3" xfId="0" applyNumberFormat="1" applyFont="1" applyFill="1" applyBorder="1" applyAlignment="1">
      <alignment horizontal="center" vertical="center" wrapText="1"/>
    </xf>
    <xf numFmtId="0" fontId="24" fillId="14" borderId="11" xfId="0" applyFont="1" applyFill="1" applyBorder="1" applyAlignment="1">
      <alignment horizontal="center" vertical="center" wrapText="1"/>
    </xf>
    <xf numFmtId="0" fontId="44" fillId="14" borderId="11" xfId="0" applyFont="1" applyFill="1" applyBorder="1" applyAlignment="1">
      <alignment horizontal="center" vertical="center"/>
    </xf>
    <xf numFmtId="0" fontId="12" fillId="6" borderId="11" xfId="0" applyFont="1" applyFill="1" applyBorder="1" applyAlignment="1">
      <alignment horizontal="center" vertical="center"/>
    </xf>
    <xf numFmtId="0" fontId="12" fillId="3" borderId="0" xfId="0" applyFont="1" applyFill="1" applyAlignment="1">
      <alignment horizontal="center" vertical="center" wrapText="1"/>
    </xf>
    <xf numFmtId="0" fontId="10" fillId="6" borderId="0" xfId="0" applyFont="1" applyFill="1">
      <alignment vertical="center"/>
    </xf>
    <xf numFmtId="0" fontId="12" fillId="6" borderId="2" xfId="34" applyFont="1" applyFill="1" applyBorder="1" applyAlignment="1">
      <alignment horizontal="center" vertical="center" wrapText="1"/>
    </xf>
    <xf numFmtId="0" fontId="12" fillId="6" borderId="9" xfId="34" applyFont="1" applyFill="1" applyBorder="1" applyAlignment="1">
      <alignment horizontal="center" vertical="center" wrapText="1"/>
    </xf>
    <xf numFmtId="0" fontId="23" fillId="13" borderId="1" xfId="0" applyFont="1" applyFill="1" applyBorder="1" applyAlignment="1">
      <alignment horizontal="center" vertical="center" wrapText="1"/>
    </xf>
    <xf numFmtId="0" fontId="14" fillId="7" borderId="1" xfId="34" applyFont="1" applyFill="1" applyBorder="1" applyAlignment="1">
      <alignment horizontal="center" vertical="center" wrapText="1"/>
    </xf>
    <xf numFmtId="0" fontId="22" fillId="6" borderId="2" xfId="34" applyFont="1" applyFill="1" applyBorder="1" applyAlignment="1">
      <alignment horizontal="center" vertical="center" wrapText="1"/>
    </xf>
    <xf numFmtId="14" fontId="21" fillId="6" borderId="1" xfId="34" applyNumberFormat="1" applyFont="1" applyFill="1" applyBorder="1" applyAlignment="1" applyProtection="1">
      <alignment horizontal="center" vertical="center" wrapText="1"/>
      <protection locked="0"/>
    </xf>
    <xf numFmtId="0" fontId="14" fillId="7" borderId="1" xfId="34" applyFont="1" applyFill="1" applyBorder="1" applyAlignment="1">
      <alignment vertical="center" wrapText="1"/>
    </xf>
    <xf numFmtId="0" fontId="22" fillId="6" borderId="1" xfId="34" applyFont="1" applyFill="1" applyBorder="1" applyAlignment="1">
      <alignment horizontal="center" vertical="center" wrapText="1"/>
    </xf>
    <xf numFmtId="0" fontId="17" fillId="6" borderId="1" xfId="1" applyFill="1" applyBorder="1" applyAlignment="1">
      <alignment horizontal="center" vertical="center" wrapText="1"/>
    </xf>
    <xf numFmtId="0" fontId="21" fillId="6" borderId="1" xfId="34" applyFont="1" applyFill="1" applyBorder="1" applyAlignment="1">
      <alignment horizontal="center" vertical="center"/>
    </xf>
    <xf numFmtId="0" fontId="10" fillId="6" borderId="1" xfId="34" applyFont="1" applyFill="1" applyBorder="1" applyAlignment="1">
      <alignment horizontal="center" vertical="center"/>
    </xf>
    <xf numFmtId="0" fontId="12" fillId="6" borderId="1" xfId="0" applyFont="1" applyFill="1" applyBorder="1" applyAlignment="1" applyProtection="1">
      <alignment horizontal="center" vertical="center" wrapText="1"/>
      <protection locked="0"/>
    </xf>
    <xf numFmtId="3" fontId="12" fillId="6" borderId="1" xfId="0" applyNumberFormat="1" applyFont="1" applyFill="1" applyBorder="1" applyAlignment="1">
      <alignment horizontal="center" vertical="center"/>
    </xf>
    <xf numFmtId="14" fontId="12" fillId="6" borderId="1" xfId="0" applyNumberFormat="1" applyFont="1" applyFill="1" applyBorder="1" applyAlignment="1">
      <alignment horizontal="center" vertical="center"/>
    </xf>
    <xf numFmtId="0" fontId="12" fillId="6" borderId="1" xfId="0" quotePrefix="1" applyFont="1" applyFill="1" applyBorder="1" applyAlignment="1">
      <alignment horizontal="center" vertical="center"/>
    </xf>
    <xf numFmtId="0" fontId="12" fillId="6" borderId="1" xfId="212" applyFont="1" applyFill="1" applyBorder="1" applyAlignment="1">
      <alignment horizontal="center" vertical="center" wrapText="1"/>
    </xf>
    <xf numFmtId="0" fontId="14" fillId="2" borderId="1" xfId="0" applyFont="1" applyFill="1" applyBorder="1" applyAlignment="1">
      <alignment horizontal="center" vertical="center"/>
    </xf>
    <xf numFmtId="17" fontId="12" fillId="6" borderId="1" xfId="0" applyNumberFormat="1" applyFont="1" applyFill="1" applyBorder="1" applyAlignment="1">
      <alignment horizontal="center" vertical="center"/>
    </xf>
    <xf numFmtId="0" fontId="17" fillId="6" borderId="1" xfId="1" applyFill="1" applyBorder="1" applyAlignment="1">
      <alignment vertical="center" wrapText="1"/>
    </xf>
    <xf numFmtId="0" fontId="12" fillId="6" borderId="8" xfId="0" applyFont="1" applyFill="1" applyBorder="1" applyAlignment="1">
      <alignment horizontal="center" vertical="center" wrapText="1"/>
    </xf>
    <xf numFmtId="0" fontId="17" fillId="6" borderId="1" xfId="1" applyFill="1" applyBorder="1" applyAlignment="1">
      <alignment horizontal="left" vertical="center" wrapText="1"/>
    </xf>
    <xf numFmtId="0" fontId="17" fillId="6" borderId="2" xfId="1" applyFill="1" applyBorder="1" applyAlignment="1">
      <alignment horizontal="center" vertical="center" wrapText="1"/>
    </xf>
    <xf numFmtId="0" fontId="12" fillId="6" borderId="5" xfId="0" applyFont="1" applyFill="1" applyBorder="1" applyAlignment="1">
      <alignment horizontal="center" vertical="center"/>
    </xf>
    <xf numFmtId="0" fontId="12" fillId="6" borderId="3" xfId="0" applyFont="1" applyFill="1" applyBorder="1" applyAlignment="1">
      <alignment horizontal="center" vertical="center"/>
    </xf>
    <xf numFmtId="0" fontId="12" fillId="6" borderId="1" xfId="0" applyFont="1" applyFill="1" applyBorder="1" applyAlignment="1">
      <alignment horizontal="center" vertical="center"/>
    </xf>
    <xf numFmtId="0" fontId="22" fillId="13" borderId="2" xfId="0" applyFont="1" applyFill="1" applyBorder="1" applyAlignment="1">
      <alignment horizontal="center" vertical="center" wrapText="1"/>
    </xf>
    <xf numFmtId="0" fontId="22" fillId="13" borderId="5" xfId="0" applyFont="1" applyFill="1" applyBorder="1" applyAlignment="1">
      <alignment horizontal="center" vertical="center" wrapText="1"/>
    </xf>
    <xf numFmtId="0" fontId="22" fillId="13" borderId="3" xfId="0" applyFont="1" applyFill="1" applyBorder="1" applyAlignment="1">
      <alignment horizontal="center" vertical="center" wrapText="1"/>
    </xf>
    <xf numFmtId="0" fontId="22" fillId="13" borderId="2" xfId="0" applyFont="1" applyFill="1" applyBorder="1" applyAlignment="1">
      <alignment horizontal="center" vertical="center"/>
    </xf>
    <xf numFmtId="0" fontId="22" fillId="13" borderId="5" xfId="0" applyFont="1" applyFill="1" applyBorder="1" applyAlignment="1">
      <alignment horizontal="center" vertical="center"/>
    </xf>
    <xf numFmtId="0" fontId="22" fillId="13" borderId="3" xfId="0" applyFont="1" applyFill="1" applyBorder="1" applyAlignment="1">
      <alignment horizontal="center" vertical="center"/>
    </xf>
    <xf numFmtId="0" fontId="12" fillId="6" borderId="2" xfId="0" applyFont="1" applyFill="1" applyBorder="1" applyAlignment="1">
      <alignment horizontal="center" vertical="center" wrapText="1"/>
    </xf>
    <xf numFmtId="0" fontId="70" fillId="18" borderId="16" xfId="0" applyFont="1" applyFill="1" applyBorder="1" applyAlignment="1">
      <alignment horizontal="center" vertical="center" wrapText="1"/>
    </xf>
    <xf numFmtId="0" fontId="72" fillId="0" borderId="18" xfId="0" applyFont="1" applyBorder="1" applyAlignment="1">
      <alignment horizontal="center" vertical="center"/>
    </xf>
    <xf numFmtId="0" fontId="72" fillId="0" borderId="17" xfId="0" applyFont="1" applyBorder="1" applyAlignment="1">
      <alignment horizontal="center" vertical="center"/>
    </xf>
    <xf numFmtId="0" fontId="12" fillId="10" borderId="16" xfId="0" applyFont="1" applyFill="1" applyBorder="1" applyAlignment="1">
      <alignment horizontal="center" vertical="center" wrapText="1"/>
    </xf>
    <xf numFmtId="0" fontId="21" fillId="0" borderId="18" xfId="0" applyFont="1" applyBorder="1" applyAlignment="1">
      <alignment horizontal="center" vertical="center"/>
    </xf>
    <xf numFmtId="0" fontId="21" fillId="0" borderId="17" xfId="0" applyFont="1" applyBorder="1" applyAlignment="1">
      <alignment horizontal="center" vertical="center"/>
    </xf>
    <xf numFmtId="0" fontId="13" fillId="2" borderId="1" xfId="0" applyFont="1" applyFill="1" applyBorder="1" applyAlignment="1">
      <alignment horizontal="center" vertical="center" wrapText="1"/>
    </xf>
    <xf numFmtId="0" fontId="65" fillId="2" borderId="1" xfId="0" applyFont="1" applyFill="1" applyBorder="1" applyAlignment="1">
      <alignment horizontal="center" vertical="center"/>
    </xf>
    <xf numFmtId="0" fontId="14" fillId="7" borderId="1" xfId="0" applyFont="1" applyFill="1" applyBorder="1" applyAlignment="1">
      <alignment horizontal="center" vertical="center"/>
    </xf>
    <xf numFmtId="0" fontId="14" fillId="7" borderId="1" xfId="0" applyFont="1" applyFill="1" applyBorder="1" applyAlignment="1">
      <alignment horizontal="center" vertical="center" wrapText="1"/>
    </xf>
    <xf numFmtId="0" fontId="17" fillId="6" borderId="2" xfId="1" applyFill="1" applyBorder="1" applyAlignment="1">
      <alignment horizontal="justify" vertical="top" wrapText="1"/>
    </xf>
    <xf numFmtId="0" fontId="12" fillId="6" borderId="5" xfId="0" applyFont="1" applyFill="1" applyBorder="1" applyAlignment="1">
      <alignment horizontal="justify" vertical="top" wrapText="1"/>
    </xf>
    <xf numFmtId="0" fontId="12" fillId="6" borderId="3" xfId="0" applyFont="1" applyFill="1" applyBorder="1" applyAlignment="1">
      <alignment horizontal="justify" vertical="top" wrapText="1"/>
    </xf>
    <xf numFmtId="0" fontId="12" fillId="6" borderId="2" xfId="0" applyFont="1" applyFill="1" applyBorder="1" applyAlignment="1">
      <alignment horizontal="center" vertical="top" wrapText="1"/>
    </xf>
    <xf numFmtId="0" fontId="12" fillId="6" borderId="5" xfId="0" applyFont="1" applyFill="1" applyBorder="1" applyAlignment="1">
      <alignment horizontal="center" vertical="top"/>
    </xf>
    <xf numFmtId="0" fontId="12" fillId="6" borderId="3" xfId="0" applyFont="1" applyFill="1" applyBorder="1" applyAlignment="1">
      <alignment horizontal="center" vertical="top"/>
    </xf>
    <xf numFmtId="0" fontId="17" fillId="6" borderId="2" xfId="1" applyFill="1" applyBorder="1" applyAlignment="1">
      <alignment horizontal="center" vertical="top" wrapText="1"/>
    </xf>
    <xf numFmtId="0" fontId="12" fillId="6" borderId="1" xfId="0" applyFont="1" applyFill="1" applyBorder="1" applyAlignment="1">
      <alignment horizontal="center" vertical="center" wrapText="1"/>
    </xf>
    <xf numFmtId="0" fontId="17" fillId="6" borderId="1" xfId="1" applyFill="1" applyBorder="1" applyAlignment="1">
      <alignment horizontal="center" vertical="center"/>
    </xf>
    <xf numFmtId="14" fontId="12" fillId="6" borderId="2" xfId="0" applyNumberFormat="1" applyFont="1" applyFill="1" applyBorder="1" applyAlignment="1">
      <alignment horizontal="center" vertical="center" wrapText="1"/>
    </xf>
    <xf numFmtId="14" fontId="12" fillId="6" borderId="5" xfId="0" applyNumberFormat="1" applyFont="1" applyFill="1" applyBorder="1" applyAlignment="1">
      <alignment horizontal="center" vertical="center" wrapText="1"/>
    </xf>
    <xf numFmtId="14" fontId="12" fillId="6" borderId="3" xfId="0" applyNumberFormat="1" applyFont="1" applyFill="1" applyBorder="1" applyAlignment="1">
      <alignment horizontal="center" vertical="center" wrapText="1"/>
    </xf>
    <xf numFmtId="0" fontId="14" fillId="7" borderId="1" xfId="0" applyFont="1" applyFill="1" applyBorder="1" applyAlignment="1">
      <alignment horizontal="center" vertical="top" wrapText="1"/>
    </xf>
    <xf numFmtId="0" fontId="14" fillId="7" borderId="1" xfId="0" applyFont="1" applyFill="1" applyBorder="1" applyAlignment="1">
      <alignment horizontal="center" vertical="top"/>
    </xf>
    <xf numFmtId="0" fontId="14" fillId="2" borderId="1" xfId="0" applyFont="1" applyFill="1" applyBorder="1" applyAlignment="1">
      <alignment horizontal="center" vertical="center" wrapText="1"/>
    </xf>
    <xf numFmtId="0" fontId="14" fillId="2" borderId="1" xfId="0" applyFont="1" applyFill="1" applyBorder="1" applyAlignment="1">
      <alignment horizontal="center" vertical="center"/>
    </xf>
    <xf numFmtId="14" fontId="12" fillId="6" borderId="2" xfId="0" applyNumberFormat="1" applyFont="1" applyFill="1" applyBorder="1" applyAlignment="1">
      <alignment horizontal="center" vertical="center"/>
    </xf>
    <xf numFmtId="14" fontId="12" fillId="6" borderId="5" xfId="0" applyNumberFormat="1" applyFont="1" applyFill="1" applyBorder="1" applyAlignment="1">
      <alignment horizontal="center" vertical="center"/>
    </xf>
    <xf numFmtId="14" fontId="12" fillId="6" borderId="3" xfId="0" applyNumberFormat="1" applyFont="1" applyFill="1" applyBorder="1" applyAlignment="1">
      <alignment horizontal="center" vertical="center"/>
    </xf>
    <xf numFmtId="0" fontId="13" fillId="2" borderId="1" xfId="0" applyFont="1" applyFill="1" applyBorder="1" applyAlignment="1">
      <alignment horizontal="center" vertical="top" wrapText="1"/>
    </xf>
    <xf numFmtId="0" fontId="65" fillId="2" borderId="1" xfId="0" applyFont="1" applyFill="1" applyBorder="1" applyAlignment="1">
      <alignment horizontal="center" vertical="top"/>
    </xf>
    <xf numFmtId="0" fontId="13" fillId="12" borderId="1" xfId="0" applyFont="1" applyFill="1" applyBorder="1" applyAlignment="1">
      <alignment horizontal="center" vertical="top" wrapText="1"/>
    </xf>
    <xf numFmtId="0" fontId="13" fillId="12" borderId="1" xfId="0" applyFont="1" applyFill="1" applyBorder="1" applyAlignment="1">
      <alignment horizontal="center" vertical="top"/>
    </xf>
    <xf numFmtId="0" fontId="19" fillId="6" borderId="2" xfId="1" applyFont="1" applyFill="1" applyBorder="1" applyAlignment="1">
      <alignment horizontal="center" vertical="center" wrapText="1"/>
    </xf>
    <xf numFmtId="0" fontId="12" fillId="6" borderId="3" xfId="0" applyFont="1" applyFill="1" applyBorder="1" applyAlignment="1">
      <alignment horizontal="center" vertical="center" wrapText="1"/>
    </xf>
    <xf numFmtId="0" fontId="19" fillId="6" borderId="3" xfId="1" applyFont="1" applyFill="1" applyBorder="1" applyAlignment="1">
      <alignment horizontal="center" vertical="center" wrapText="1"/>
    </xf>
    <xf numFmtId="0" fontId="12" fillId="6" borderId="2" xfId="0" applyFont="1" applyFill="1" applyBorder="1" applyAlignment="1">
      <alignment horizontal="center" vertical="center"/>
    </xf>
    <xf numFmtId="0" fontId="19" fillId="6" borderId="1" xfId="1" applyFont="1" applyFill="1" applyBorder="1" applyAlignment="1">
      <alignment horizontal="center" vertical="center" wrapText="1"/>
    </xf>
    <xf numFmtId="0" fontId="14" fillId="6" borderId="1" xfId="0" applyFont="1" applyFill="1" applyBorder="1" applyAlignment="1">
      <alignment horizontal="center" vertical="center" wrapText="1"/>
    </xf>
    <xf numFmtId="0" fontId="19" fillId="6" borderId="5" xfId="1" applyFont="1" applyFill="1" applyBorder="1" applyAlignment="1">
      <alignment horizontal="center" vertical="center" wrapText="1"/>
    </xf>
    <xf numFmtId="0" fontId="19" fillId="6" borderId="1" xfId="1" applyFont="1" applyFill="1" applyBorder="1" applyAlignment="1">
      <alignment horizontal="center" vertical="center"/>
    </xf>
    <xf numFmtId="0" fontId="14" fillId="6" borderId="1" xfId="0" applyFont="1" applyFill="1" applyBorder="1" applyAlignment="1">
      <alignment horizontal="center" vertical="center"/>
    </xf>
    <xf numFmtId="0" fontId="14" fillId="6" borderId="3" xfId="0" applyFont="1" applyFill="1" applyBorder="1" applyAlignment="1">
      <alignment horizontal="center" vertical="center" wrapText="1"/>
    </xf>
    <xf numFmtId="0" fontId="14" fillId="6" borderId="2" xfId="212" applyFont="1" applyFill="1" applyBorder="1" applyAlignment="1">
      <alignment horizontal="center" vertical="center" wrapText="1"/>
    </xf>
    <xf numFmtId="0" fontId="14" fillId="6" borderId="3" xfId="212" applyFont="1" applyFill="1" applyBorder="1" applyAlignment="1">
      <alignment horizontal="center" vertical="center" wrapText="1"/>
    </xf>
    <xf numFmtId="0" fontId="17" fillId="6" borderId="3" xfId="1" applyFill="1" applyBorder="1" applyAlignment="1">
      <alignment horizontal="center" vertical="center" wrapText="1"/>
    </xf>
    <xf numFmtId="0" fontId="12" fillId="6" borderId="2" xfId="212" applyFont="1" applyFill="1" applyBorder="1" applyAlignment="1">
      <alignment horizontal="center" vertical="center" wrapText="1"/>
    </xf>
    <xf numFmtId="0" fontId="12" fillId="6" borderId="5" xfId="212" applyFont="1" applyFill="1" applyBorder="1" applyAlignment="1">
      <alignment horizontal="center" vertical="center"/>
    </xf>
    <xf numFmtId="0" fontId="12" fillId="6" borderId="3" xfId="212" applyFont="1" applyFill="1" applyBorder="1" applyAlignment="1">
      <alignment horizontal="center" vertical="center"/>
    </xf>
    <xf numFmtId="0" fontId="69" fillId="12" borderId="1" xfId="0" applyFont="1" applyFill="1" applyBorder="1" applyAlignment="1">
      <alignment horizontal="center" vertical="center"/>
    </xf>
    <xf numFmtId="0" fontId="12" fillId="6" borderId="1" xfId="0" applyFont="1" applyFill="1" applyBorder="1" applyAlignment="1" applyProtection="1">
      <alignment horizontal="center" vertical="center"/>
      <protection locked="0"/>
    </xf>
    <xf numFmtId="0" fontId="12" fillId="6" borderId="2" xfId="0" applyFont="1" applyFill="1" applyBorder="1" applyAlignment="1" applyProtection="1">
      <alignment horizontal="center" vertical="center" wrapText="1"/>
      <protection locked="0"/>
    </xf>
    <xf numFmtId="0" fontId="12" fillId="6" borderId="5" xfId="0" applyFont="1" applyFill="1" applyBorder="1" applyAlignment="1" applyProtection="1">
      <alignment horizontal="center" vertical="center" wrapText="1"/>
      <protection locked="0"/>
    </xf>
    <xf numFmtId="0" fontId="12" fillId="6" borderId="3" xfId="0" applyFont="1" applyFill="1" applyBorder="1" applyAlignment="1" applyProtection="1">
      <alignment horizontal="center" vertical="center" wrapText="1"/>
      <protection locked="0"/>
    </xf>
    <xf numFmtId="0" fontId="14" fillId="6" borderId="2" xfId="0" applyFont="1" applyFill="1" applyBorder="1" applyAlignment="1">
      <alignment horizontal="center" vertical="center" wrapText="1"/>
    </xf>
    <xf numFmtId="0" fontId="17" fillId="6" borderId="2" xfId="1" applyFill="1" applyBorder="1" applyAlignment="1">
      <alignment horizontal="left" vertical="center" wrapText="1"/>
    </xf>
    <xf numFmtId="0" fontId="44" fillId="6" borderId="5" xfId="1" applyFont="1" applyFill="1" applyBorder="1" applyAlignment="1">
      <alignment horizontal="left" vertical="center" wrapText="1"/>
    </xf>
    <xf numFmtId="0" fontId="44" fillId="6" borderId="3" xfId="1" applyFont="1" applyFill="1" applyBorder="1" applyAlignment="1">
      <alignment horizontal="left" vertical="center" wrapText="1"/>
    </xf>
    <xf numFmtId="0" fontId="24" fillId="6" borderId="1" xfId="0" applyFont="1" applyFill="1" applyBorder="1" applyAlignment="1">
      <alignment horizontal="left" vertical="center" wrapText="1"/>
    </xf>
    <xf numFmtId="0" fontId="17" fillId="6" borderId="1" xfId="1" applyFill="1" applyBorder="1" applyAlignment="1">
      <alignment horizontal="left" vertical="center" wrapText="1"/>
    </xf>
    <xf numFmtId="0" fontId="44" fillId="6" borderId="1" xfId="1" applyFont="1" applyFill="1" applyBorder="1" applyAlignment="1">
      <alignment horizontal="left" vertical="center" wrapText="1"/>
    </xf>
    <xf numFmtId="0" fontId="12" fillId="6" borderId="6" xfId="0" applyFont="1" applyFill="1" applyBorder="1" applyAlignment="1" applyProtection="1">
      <alignment horizontal="center" vertical="center"/>
      <protection locked="0"/>
    </xf>
    <xf numFmtId="0" fontId="12" fillId="6" borderId="7" xfId="0" applyFont="1" applyFill="1" applyBorder="1" applyAlignment="1" applyProtection="1">
      <alignment horizontal="center" vertical="center"/>
      <protection locked="0"/>
    </xf>
    <xf numFmtId="0" fontId="26" fillId="3" borderId="6" xfId="0" applyFont="1" applyFill="1" applyBorder="1" applyAlignment="1">
      <alignment horizontal="center" vertical="center"/>
    </xf>
    <xf numFmtId="0" fontId="26" fillId="3" borderId="13" xfId="0" applyFont="1" applyFill="1" applyBorder="1" applyAlignment="1">
      <alignment horizontal="center" vertical="center"/>
    </xf>
    <xf numFmtId="0" fontId="26" fillId="3" borderId="7" xfId="0" applyFont="1" applyFill="1" applyBorder="1" applyAlignment="1">
      <alignment horizontal="center" vertical="center"/>
    </xf>
    <xf numFmtId="0" fontId="26" fillId="3" borderId="15" xfId="0" applyFont="1" applyFill="1" applyBorder="1" applyAlignment="1">
      <alignment horizontal="center" vertical="center"/>
    </xf>
    <xf numFmtId="0" fontId="26" fillId="3" borderId="4" xfId="0" applyFont="1" applyFill="1" applyBorder="1" applyAlignment="1">
      <alignment horizontal="center" vertical="center"/>
    </xf>
    <xf numFmtId="0" fontId="26" fillId="3" borderId="12" xfId="0" applyFont="1" applyFill="1" applyBorder="1" applyAlignment="1">
      <alignment horizontal="center" vertical="center"/>
    </xf>
    <xf numFmtId="0" fontId="13" fillId="12" borderId="2" xfId="0" applyFont="1" applyFill="1" applyBorder="1" applyAlignment="1">
      <alignment horizontal="center" vertical="center" wrapText="1"/>
    </xf>
    <xf numFmtId="0" fontId="13" fillId="12" borderId="5" xfId="0" applyFont="1" applyFill="1" applyBorder="1" applyAlignment="1">
      <alignment horizontal="center" vertical="center"/>
    </xf>
    <xf numFmtId="0" fontId="13" fillId="12" borderId="3" xfId="0" applyFont="1" applyFill="1" applyBorder="1" applyAlignment="1">
      <alignment horizontal="center" vertical="center"/>
    </xf>
    <xf numFmtId="0" fontId="65" fillId="2" borderId="2" xfId="0" applyFont="1" applyFill="1" applyBorder="1" applyAlignment="1" applyProtection="1">
      <alignment horizontal="center" vertical="center" wrapText="1"/>
      <protection locked="0"/>
    </xf>
    <xf numFmtId="0" fontId="65" fillId="2" borderId="5" xfId="0" applyFont="1" applyFill="1" applyBorder="1" applyAlignment="1" applyProtection="1">
      <alignment horizontal="center" vertical="center"/>
      <protection locked="0"/>
    </xf>
    <xf numFmtId="0" fontId="65" fillId="2" borderId="3" xfId="0" applyFont="1" applyFill="1" applyBorder="1" applyAlignment="1" applyProtection="1">
      <alignment horizontal="center" vertical="center"/>
      <protection locked="0"/>
    </xf>
    <xf numFmtId="0" fontId="14" fillId="7" borderId="2" xfId="0" applyFont="1" applyFill="1" applyBorder="1" applyAlignment="1" applyProtection="1">
      <alignment horizontal="center" vertical="center" wrapText="1"/>
      <protection locked="0"/>
    </xf>
    <xf numFmtId="0" fontId="14" fillId="7" borderId="3" xfId="0" applyFont="1" applyFill="1" applyBorder="1" applyAlignment="1" applyProtection="1">
      <alignment horizontal="center" vertical="center"/>
      <protection locked="0"/>
    </xf>
    <xf numFmtId="0" fontId="15" fillId="7" borderId="2" xfId="0" applyFont="1" applyFill="1" applyBorder="1" applyAlignment="1" applyProtection="1">
      <alignment horizontal="center" vertical="center" wrapText="1"/>
      <protection locked="0"/>
    </xf>
    <xf numFmtId="0" fontId="15" fillId="7" borderId="3" xfId="0" applyFont="1" applyFill="1" applyBorder="1" applyAlignment="1" applyProtection="1">
      <alignment horizontal="center" vertical="center"/>
      <protection locked="0"/>
    </xf>
    <xf numFmtId="0" fontId="14" fillId="7" borderId="5" xfId="0" applyFont="1" applyFill="1" applyBorder="1" applyAlignment="1" applyProtection="1">
      <alignment horizontal="center" vertical="center"/>
      <protection locked="0"/>
    </xf>
    <xf numFmtId="3" fontId="24" fillId="6" borderId="1" xfId="0" applyNumberFormat="1" applyFont="1" applyFill="1" applyBorder="1" applyAlignment="1">
      <alignment horizontal="center" vertical="center" wrapText="1"/>
    </xf>
    <xf numFmtId="0" fontId="24" fillId="6" borderId="1" xfId="0" applyFont="1" applyFill="1" applyBorder="1" applyAlignment="1">
      <alignment horizontal="center" vertical="center" wrapText="1"/>
    </xf>
    <xf numFmtId="0" fontId="11" fillId="2" borderId="2" xfId="0" applyFont="1" applyFill="1" applyBorder="1" applyAlignment="1">
      <alignment horizontal="center" vertical="center" wrapText="1"/>
    </xf>
    <xf numFmtId="0" fontId="11" fillId="2" borderId="5" xfId="0" applyFont="1" applyFill="1" applyBorder="1" applyAlignment="1">
      <alignment horizontal="center" vertical="center" wrapText="1"/>
    </xf>
    <xf numFmtId="0" fontId="11" fillId="2" borderId="3" xfId="0" applyFont="1" applyFill="1" applyBorder="1" applyAlignment="1">
      <alignment horizontal="center" vertical="center" wrapText="1"/>
    </xf>
    <xf numFmtId="0" fontId="11" fillId="2" borderId="1" xfId="0" applyFont="1" applyFill="1" applyBorder="1" applyAlignment="1">
      <alignment horizontal="center" vertical="center" wrapText="1"/>
    </xf>
    <xf numFmtId="0" fontId="33" fillId="2" borderId="1" xfId="0" applyFont="1" applyFill="1" applyBorder="1" applyAlignment="1">
      <alignment horizontal="center" vertical="center"/>
    </xf>
    <xf numFmtId="0" fontId="16" fillId="2" borderId="1" xfId="0" applyFont="1" applyFill="1" applyBorder="1" applyAlignment="1">
      <alignment horizontal="center" vertical="center"/>
    </xf>
    <xf numFmtId="0" fontId="14" fillId="7" borderId="2" xfId="0" applyFont="1" applyFill="1" applyBorder="1" applyAlignment="1">
      <alignment horizontal="center" vertical="center" wrapText="1"/>
    </xf>
    <xf numFmtId="0" fontId="14" fillId="7" borderId="3" xfId="0" applyFont="1" applyFill="1" applyBorder="1" applyAlignment="1">
      <alignment horizontal="center" vertical="center" wrapText="1"/>
    </xf>
    <xf numFmtId="0" fontId="22" fillId="6" borderId="2" xfId="0" applyFont="1" applyFill="1" applyBorder="1" applyAlignment="1">
      <alignment horizontal="center" vertical="center" wrapText="1"/>
    </xf>
    <xf numFmtId="0" fontId="22" fillId="6" borderId="3" xfId="0" applyFont="1" applyFill="1" applyBorder="1" applyAlignment="1">
      <alignment horizontal="center" vertical="center" wrapText="1"/>
    </xf>
    <xf numFmtId="0" fontId="22" fillId="6" borderId="2" xfId="0" applyFont="1" applyFill="1" applyBorder="1" applyAlignment="1">
      <alignment horizontal="left" vertical="center" wrapText="1"/>
    </xf>
    <xf numFmtId="0" fontId="22" fillId="6" borderId="3" xfId="0" applyFont="1" applyFill="1" applyBorder="1" applyAlignment="1">
      <alignment horizontal="left" vertical="center" wrapText="1"/>
    </xf>
    <xf numFmtId="0" fontId="14" fillId="7" borderId="5" xfId="0" applyFont="1" applyFill="1" applyBorder="1" applyAlignment="1">
      <alignment horizontal="center" vertical="center" wrapText="1"/>
    </xf>
    <xf numFmtId="9" fontId="12" fillId="6" borderId="2" xfId="0" applyNumberFormat="1" applyFont="1" applyFill="1" applyBorder="1" applyAlignment="1">
      <alignment horizontal="center" vertical="center" wrapText="1"/>
    </xf>
    <xf numFmtId="9" fontId="12" fillId="6" borderId="5" xfId="0" applyNumberFormat="1" applyFont="1" applyFill="1" applyBorder="1" applyAlignment="1">
      <alignment horizontal="center" vertical="center" wrapText="1"/>
    </xf>
    <xf numFmtId="9" fontId="12" fillId="6" borderId="3" xfId="0" applyNumberFormat="1" applyFont="1" applyFill="1" applyBorder="1" applyAlignment="1">
      <alignment horizontal="center" vertical="center" wrapText="1"/>
    </xf>
    <xf numFmtId="9" fontId="22" fillId="6" borderId="2" xfId="0" applyNumberFormat="1" applyFont="1" applyFill="1" applyBorder="1" applyAlignment="1">
      <alignment horizontal="center" vertical="center" wrapText="1"/>
    </xf>
    <xf numFmtId="9" fontId="22" fillId="6" borderId="5" xfId="0" applyNumberFormat="1" applyFont="1" applyFill="1" applyBorder="1" applyAlignment="1">
      <alignment horizontal="center" vertical="center" wrapText="1"/>
    </xf>
    <xf numFmtId="9" fontId="22" fillId="6" borderId="3" xfId="0" applyNumberFormat="1" applyFont="1" applyFill="1" applyBorder="1" applyAlignment="1">
      <alignment horizontal="center" vertical="center" wrapText="1"/>
    </xf>
    <xf numFmtId="0" fontId="22" fillId="6" borderId="2" xfId="0" applyFont="1" applyFill="1" applyBorder="1" applyAlignment="1">
      <alignment horizontal="left" vertical="top" wrapText="1"/>
    </xf>
    <xf numFmtId="0" fontId="22" fillId="6" borderId="3" xfId="0" applyFont="1" applyFill="1" applyBorder="1" applyAlignment="1">
      <alignment horizontal="left" vertical="top" wrapText="1"/>
    </xf>
    <xf numFmtId="0" fontId="14" fillId="2" borderId="2" xfId="0" applyFont="1" applyFill="1" applyBorder="1" applyAlignment="1">
      <alignment horizontal="center" vertical="center" wrapText="1"/>
    </xf>
    <xf numFmtId="0" fontId="14" fillId="2" borderId="3" xfId="0" applyFont="1" applyFill="1" applyBorder="1" applyAlignment="1">
      <alignment horizontal="center" vertical="center" wrapText="1"/>
    </xf>
    <xf numFmtId="0" fontId="19" fillId="6" borderId="2" xfId="1" applyFont="1" applyFill="1" applyBorder="1" applyAlignment="1">
      <alignment horizontal="center" vertical="center"/>
    </xf>
    <xf numFmtId="0" fontId="19" fillId="6" borderId="5" xfId="1" applyFont="1" applyFill="1" applyBorder="1" applyAlignment="1">
      <alignment horizontal="center" vertical="center"/>
    </xf>
    <xf numFmtId="0" fontId="19" fillId="6" borderId="3" xfId="1" applyFont="1" applyFill="1" applyBorder="1" applyAlignment="1">
      <alignment horizontal="center" vertical="center"/>
    </xf>
    <xf numFmtId="0" fontId="16" fillId="2" borderId="1" xfId="0" applyFont="1" applyFill="1" applyBorder="1" applyAlignment="1">
      <alignment horizontal="center" vertical="center" wrapText="1"/>
    </xf>
    <xf numFmtId="0" fontId="14" fillId="5" borderId="1" xfId="0" applyFont="1" applyFill="1" applyBorder="1" applyAlignment="1">
      <alignment horizontal="center" vertical="top"/>
    </xf>
    <xf numFmtId="0" fontId="12" fillId="2" borderId="2" xfId="0" applyFont="1" applyFill="1" applyBorder="1" applyAlignment="1">
      <alignment horizontal="center" vertical="center"/>
    </xf>
    <xf numFmtId="0" fontId="12" fillId="2" borderId="5" xfId="0" applyFont="1" applyFill="1" applyBorder="1" applyAlignment="1">
      <alignment horizontal="center" vertical="center"/>
    </xf>
    <xf numFmtId="0" fontId="12" fillId="2" borderId="3" xfId="0" applyFont="1" applyFill="1" applyBorder="1" applyAlignment="1">
      <alignment horizontal="center" vertical="center"/>
    </xf>
    <xf numFmtId="0" fontId="14" fillId="5" borderId="1" xfId="0" applyFont="1" applyFill="1" applyBorder="1" applyAlignment="1">
      <alignment horizontal="center" vertical="top" wrapText="1"/>
    </xf>
    <xf numFmtId="0" fontId="11" fillId="12" borderId="1" xfId="0" applyFont="1" applyFill="1" applyBorder="1" applyAlignment="1">
      <alignment horizontal="center" vertical="center" wrapText="1"/>
    </xf>
    <xf numFmtId="0" fontId="11" fillId="12" borderId="1" xfId="0" applyFont="1" applyFill="1" applyBorder="1" applyAlignment="1">
      <alignment horizontal="center" vertical="center"/>
    </xf>
    <xf numFmtId="0" fontId="12" fillId="6" borderId="2" xfId="0" applyFont="1" applyFill="1" applyBorder="1" applyAlignment="1">
      <alignment horizontal="left" vertical="center"/>
    </xf>
    <xf numFmtId="0" fontId="12" fillId="6" borderId="3" xfId="0" applyFont="1" applyFill="1" applyBorder="1" applyAlignment="1">
      <alignment horizontal="left" vertical="center"/>
    </xf>
    <xf numFmtId="0" fontId="26" fillId="4" borderId="6" xfId="0" applyFont="1" applyFill="1" applyBorder="1" applyAlignment="1">
      <alignment horizontal="center" vertical="center" wrapText="1"/>
    </xf>
    <xf numFmtId="0" fontId="26" fillId="4" borderId="13" xfId="0" applyFont="1" applyFill="1" applyBorder="1" applyAlignment="1">
      <alignment horizontal="center" vertical="center" wrapText="1"/>
    </xf>
    <xf numFmtId="0" fontId="26" fillId="4" borderId="7" xfId="0" applyFont="1" applyFill="1" applyBorder="1" applyAlignment="1">
      <alignment horizontal="center" vertical="center" wrapText="1"/>
    </xf>
    <xf numFmtId="0" fontId="26" fillId="4" borderId="15" xfId="0" applyFont="1" applyFill="1" applyBorder="1" applyAlignment="1">
      <alignment horizontal="center" vertical="center" wrapText="1"/>
    </xf>
    <xf numFmtId="0" fontId="26" fillId="4" borderId="4" xfId="0" applyFont="1" applyFill="1" applyBorder="1" applyAlignment="1">
      <alignment horizontal="center" vertical="center" wrapText="1"/>
    </xf>
    <xf numFmtId="0" fontId="26" fillId="4" borderId="12" xfId="0" applyFont="1" applyFill="1" applyBorder="1" applyAlignment="1">
      <alignment horizontal="center" vertical="center" wrapText="1"/>
    </xf>
    <xf numFmtId="0" fontId="9" fillId="12" borderId="2" xfId="0" applyFont="1" applyFill="1" applyBorder="1" applyAlignment="1">
      <alignment horizontal="center" vertical="center"/>
    </xf>
    <xf numFmtId="0" fontId="9" fillId="12" borderId="5" xfId="0" applyFont="1" applyFill="1" applyBorder="1" applyAlignment="1">
      <alignment horizontal="center" vertical="center"/>
    </xf>
    <xf numFmtId="0" fontId="9" fillId="12" borderId="3" xfId="0" applyFont="1" applyFill="1" applyBorder="1" applyAlignment="1">
      <alignment horizontal="center" vertical="center"/>
    </xf>
    <xf numFmtId="0" fontId="13" fillId="12" borderId="2" xfId="0" applyFont="1" applyFill="1" applyBorder="1" applyAlignment="1">
      <alignment horizontal="center" vertical="center"/>
    </xf>
    <xf numFmtId="0" fontId="12" fillId="6" borderId="6" xfId="0" applyFont="1" applyFill="1" applyBorder="1" applyAlignment="1">
      <alignment horizontal="center" vertical="center" wrapText="1"/>
    </xf>
    <xf numFmtId="0" fontId="12" fillId="6" borderId="13" xfId="0" applyFont="1" applyFill="1" applyBorder="1" applyAlignment="1">
      <alignment horizontal="center" vertical="center" wrapText="1"/>
    </xf>
    <xf numFmtId="0" fontId="12" fillId="6" borderId="7" xfId="0" applyFont="1" applyFill="1" applyBorder="1" applyAlignment="1">
      <alignment horizontal="center" vertical="center" wrapText="1"/>
    </xf>
    <xf numFmtId="0" fontId="12" fillId="6" borderId="14" xfId="0" applyFont="1" applyFill="1" applyBorder="1" applyAlignment="1">
      <alignment horizontal="center" vertical="center" wrapText="1"/>
    </xf>
    <xf numFmtId="0" fontId="12" fillId="6" borderId="0" xfId="0" applyFont="1" applyFill="1" applyAlignment="1">
      <alignment horizontal="center" vertical="center" wrapText="1"/>
    </xf>
    <xf numFmtId="0" fontId="12" fillId="6" borderId="19" xfId="0" applyFont="1" applyFill="1" applyBorder="1" applyAlignment="1">
      <alignment horizontal="center" vertical="center" wrapText="1"/>
    </xf>
    <xf numFmtId="0" fontId="12" fillId="6" borderId="15" xfId="0" applyFont="1" applyFill="1" applyBorder="1" applyAlignment="1">
      <alignment horizontal="center" vertical="center" wrapText="1"/>
    </xf>
    <xf numFmtId="0" fontId="12" fillId="6" borderId="4" xfId="0" applyFont="1" applyFill="1" applyBorder="1" applyAlignment="1">
      <alignment horizontal="center" vertical="center" wrapText="1"/>
    </xf>
    <xf numFmtId="0" fontId="12" fillId="6" borderId="12" xfId="0" applyFont="1" applyFill="1" applyBorder="1" applyAlignment="1">
      <alignment horizontal="center" vertical="center" wrapText="1"/>
    </xf>
    <xf numFmtId="0" fontId="13" fillId="11" borderId="5" xfId="0" applyFont="1" applyFill="1" applyBorder="1" applyAlignment="1">
      <alignment horizontal="center" vertical="center"/>
    </xf>
    <xf numFmtId="0" fontId="12" fillId="2" borderId="6" xfId="0" applyFont="1" applyFill="1" applyBorder="1" applyAlignment="1">
      <alignment horizontal="center" vertical="center" wrapText="1"/>
    </xf>
    <xf numFmtId="0" fontId="12" fillId="2" borderId="13" xfId="0" applyFont="1" applyFill="1" applyBorder="1" applyAlignment="1">
      <alignment horizontal="center" vertical="center" wrapText="1"/>
    </xf>
    <xf numFmtId="0" fontId="12" fillId="2" borderId="14" xfId="0" applyFont="1" applyFill="1" applyBorder="1" applyAlignment="1">
      <alignment horizontal="center" vertical="center" wrapText="1"/>
    </xf>
    <xf numFmtId="0" fontId="12" fillId="2" borderId="0" xfId="0" applyFont="1" applyFill="1" applyAlignment="1">
      <alignment horizontal="center" vertical="center" wrapText="1"/>
    </xf>
    <xf numFmtId="0" fontId="12" fillId="2" borderId="15" xfId="0" applyFont="1" applyFill="1" applyBorder="1" applyAlignment="1">
      <alignment horizontal="center" vertical="center" wrapText="1"/>
    </xf>
    <xf numFmtId="0" fontId="12" fillId="2" borderId="4" xfId="0" applyFont="1" applyFill="1" applyBorder="1" applyAlignment="1">
      <alignment horizontal="center" vertical="center" wrapText="1"/>
    </xf>
    <xf numFmtId="0" fontId="11" fillId="12" borderId="1" xfId="0" applyFont="1" applyFill="1" applyBorder="1" applyAlignment="1">
      <alignment horizontal="center" vertical="top" wrapText="1"/>
    </xf>
    <xf numFmtId="0" fontId="11" fillId="12" borderId="1" xfId="0" applyFont="1" applyFill="1" applyBorder="1" applyAlignment="1">
      <alignment horizontal="center" vertical="top"/>
    </xf>
    <xf numFmtId="0" fontId="13" fillId="6" borderId="2" xfId="0" applyFont="1" applyFill="1" applyBorder="1">
      <alignment vertical="center"/>
    </xf>
    <xf numFmtId="0" fontId="13" fillId="6" borderId="3" xfId="0" applyFont="1" applyFill="1" applyBorder="1">
      <alignment vertical="center"/>
    </xf>
    <xf numFmtId="0" fontId="27" fillId="6" borderId="2" xfId="0" applyFont="1" applyFill="1" applyBorder="1" applyAlignment="1">
      <alignment horizontal="left" vertical="center"/>
    </xf>
    <xf numFmtId="0" fontId="27" fillId="6" borderId="5" xfId="0" applyFont="1" applyFill="1" applyBorder="1" applyAlignment="1">
      <alignment horizontal="left" vertical="center"/>
    </xf>
    <xf numFmtId="0" fontId="27" fillId="6" borderId="3" xfId="0" applyFont="1" applyFill="1" applyBorder="1" applyAlignment="1">
      <alignment horizontal="left" vertical="center"/>
    </xf>
    <xf numFmtId="0" fontId="13" fillId="6" borderId="2" xfId="0" applyFont="1" applyFill="1" applyBorder="1" applyAlignment="1">
      <alignment horizontal="left" vertical="center"/>
    </xf>
    <xf numFmtId="0" fontId="13" fillId="6" borderId="3" xfId="0" applyFont="1" applyFill="1" applyBorder="1" applyAlignment="1">
      <alignment horizontal="left" vertical="center"/>
    </xf>
    <xf numFmtId="0" fontId="14" fillId="6" borderId="2" xfId="0" applyFont="1" applyFill="1" applyBorder="1" applyAlignment="1">
      <alignment horizontal="left" vertical="center"/>
    </xf>
    <xf numFmtId="0" fontId="14" fillId="6" borderId="5" xfId="0" applyFont="1" applyFill="1" applyBorder="1" applyAlignment="1">
      <alignment horizontal="left" vertical="center"/>
    </xf>
    <xf numFmtId="0" fontId="14" fillId="6" borderId="3" xfId="0" applyFont="1" applyFill="1" applyBorder="1" applyAlignment="1">
      <alignment horizontal="left" vertical="center"/>
    </xf>
    <xf numFmtId="0" fontId="22" fillId="6" borderId="5" xfId="0" applyFont="1" applyFill="1" applyBorder="1" applyAlignment="1">
      <alignment horizontal="center" vertical="center" wrapText="1"/>
    </xf>
    <xf numFmtId="0" fontId="22" fillId="6" borderId="2" xfId="0" applyFont="1" applyFill="1" applyBorder="1" applyAlignment="1">
      <alignment horizontal="left" vertical="center"/>
    </xf>
    <xf numFmtId="0" fontId="22" fillId="6" borderId="3" xfId="0" applyFont="1" applyFill="1" applyBorder="1" applyAlignment="1">
      <alignment horizontal="left" vertical="center"/>
    </xf>
    <xf numFmtId="0" fontId="11" fillId="12" borderId="2" xfId="0" applyFont="1" applyFill="1" applyBorder="1" applyAlignment="1">
      <alignment horizontal="center" vertical="center" wrapText="1"/>
    </xf>
    <xf numFmtId="0" fontId="11" fillId="12" borderId="5" xfId="0" applyFont="1" applyFill="1" applyBorder="1" applyAlignment="1">
      <alignment horizontal="center" vertical="center" wrapText="1"/>
    </xf>
    <xf numFmtId="0" fontId="11" fillId="12" borderId="3" xfId="0" applyFont="1" applyFill="1" applyBorder="1" applyAlignment="1">
      <alignment horizontal="center" vertical="center" wrapText="1"/>
    </xf>
    <xf numFmtId="0" fontId="22" fillId="6" borderId="2" xfId="2" applyFont="1" applyFill="1" applyBorder="1" applyAlignment="1">
      <alignment horizontal="left" vertical="center" wrapText="1"/>
    </xf>
    <xf numFmtId="0" fontId="22" fillId="6" borderId="3" xfId="2" applyFont="1" applyFill="1" applyBorder="1" applyAlignment="1">
      <alignment horizontal="left" vertical="center" wrapText="1"/>
    </xf>
    <xf numFmtId="0" fontId="22" fillId="8" borderId="2" xfId="0" applyFont="1" applyFill="1" applyBorder="1" applyAlignment="1">
      <alignment horizontal="center" vertical="center" wrapText="1"/>
    </xf>
    <xf numFmtId="0" fontId="22" fillId="8" borderId="3" xfId="0" applyFont="1" applyFill="1" applyBorder="1" applyAlignment="1">
      <alignment horizontal="center" vertical="center" wrapText="1"/>
    </xf>
    <xf numFmtId="0" fontId="19" fillId="13" borderId="2" xfId="1" applyFont="1" applyFill="1" applyBorder="1" applyAlignment="1">
      <alignment horizontal="center" vertical="center" wrapText="1"/>
    </xf>
    <xf numFmtId="0" fontId="19" fillId="13" borderId="5" xfId="1" applyFont="1" applyFill="1" applyBorder="1" applyAlignment="1">
      <alignment horizontal="center" vertical="center" wrapText="1"/>
    </xf>
    <xf numFmtId="0" fontId="19" fillId="13" borderId="3" xfId="1" applyFont="1" applyFill="1" applyBorder="1" applyAlignment="1">
      <alignment horizontal="center" vertical="center" wrapText="1"/>
    </xf>
    <xf numFmtId="0" fontId="12" fillId="6" borderId="2" xfId="34" applyFont="1" applyFill="1" applyBorder="1" applyAlignment="1">
      <alignment horizontal="center" vertical="center"/>
    </xf>
    <xf numFmtId="0" fontId="12" fillId="6" borderId="3" xfId="34" applyFont="1" applyFill="1" applyBorder="1" applyAlignment="1">
      <alignment horizontal="center" vertical="center"/>
    </xf>
    <xf numFmtId="0" fontId="12" fillId="6" borderId="5" xfId="0" applyFont="1" applyFill="1" applyBorder="1" applyAlignment="1">
      <alignment horizontal="center" vertical="center" wrapText="1"/>
    </xf>
    <xf numFmtId="0" fontId="59" fillId="6" borderId="9" xfId="0" applyFont="1" applyFill="1" applyBorder="1" applyAlignment="1">
      <alignment horizontal="center" vertical="center" wrapText="1"/>
    </xf>
    <xf numFmtId="0" fontId="12" fillId="6" borderId="9" xfId="0" applyFont="1" applyFill="1" applyBorder="1" applyAlignment="1">
      <alignment horizontal="center" vertical="center" wrapText="1"/>
    </xf>
    <xf numFmtId="0" fontId="12" fillId="6" borderId="10" xfId="0" applyFont="1" applyFill="1" applyBorder="1" applyAlignment="1">
      <alignment horizontal="center" vertical="center" wrapText="1"/>
    </xf>
    <xf numFmtId="0" fontId="12" fillId="6" borderId="8" xfId="0" applyFont="1" applyFill="1" applyBorder="1" applyAlignment="1">
      <alignment horizontal="center" vertical="center" wrapText="1"/>
    </xf>
    <xf numFmtId="9" fontId="24" fillId="6" borderId="2" xfId="17" applyNumberFormat="1" applyFont="1" applyFill="1" applyBorder="1" applyAlignment="1">
      <alignment horizontal="center" vertical="center" wrapText="1"/>
    </xf>
    <xf numFmtId="9" fontId="24" fillId="6" borderId="5" xfId="17" applyNumberFormat="1" applyFont="1" applyFill="1" applyBorder="1" applyAlignment="1">
      <alignment horizontal="center" vertical="center" wrapText="1"/>
    </xf>
    <xf numFmtId="9" fontId="24" fillId="6" borderId="3" xfId="17" applyNumberFormat="1" applyFont="1" applyFill="1" applyBorder="1" applyAlignment="1">
      <alignment horizontal="center" vertical="center" wrapText="1"/>
    </xf>
    <xf numFmtId="0" fontId="44" fillId="13" borderId="2" xfId="1" applyFont="1" applyFill="1" applyBorder="1" applyAlignment="1">
      <alignment horizontal="center" vertical="center" wrapText="1"/>
    </xf>
    <xf numFmtId="0" fontId="44" fillId="13" borderId="5" xfId="1" applyFont="1" applyFill="1" applyBorder="1" applyAlignment="1">
      <alignment horizontal="center" vertical="center" wrapText="1"/>
    </xf>
    <xf numFmtId="0" fontId="44" fillId="13" borderId="3" xfId="1" applyFont="1" applyFill="1" applyBorder="1" applyAlignment="1">
      <alignment horizontal="center" vertical="center" wrapText="1"/>
    </xf>
    <xf numFmtId="9" fontId="12" fillId="6" borderId="2" xfId="34" applyNumberFormat="1" applyFont="1" applyFill="1" applyBorder="1" applyAlignment="1">
      <alignment horizontal="center" vertical="center" wrapText="1"/>
    </xf>
    <xf numFmtId="9" fontId="12" fillId="6" borderId="5" xfId="34" applyNumberFormat="1" applyFont="1" applyFill="1" applyBorder="1" applyAlignment="1">
      <alignment horizontal="center" vertical="center" wrapText="1"/>
    </xf>
    <xf numFmtId="9" fontId="12" fillId="6" borderId="3" xfId="34" applyNumberFormat="1" applyFont="1" applyFill="1" applyBorder="1" applyAlignment="1">
      <alignment horizontal="center" vertical="center" wrapText="1"/>
    </xf>
    <xf numFmtId="0" fontId="17" fillId="3" borderId="14" xfId="1" applyFill="1" applyBorder="1" applyAlignment="1">
      <alignment horizontal="center" vertical="center" wrapText="1"/>
    </xf>
    <xf numFmtId="0" fontId="56" fillId="3" borderId="0" xfId="41" applyFont="1" applyFill="1" applyAlignment="1">
      <alignment horizontal="center" vertical="center" wrapText="1"/>
    </xf>
    <xf numFmtId="14" fontId="12" fillId="6" borderId="9" xfId="0" applyNumberFormat="1" applyFont="1" applyFill="1" applyBorder="1" applyAlignment="1">
      <alignment horizontal="center" vertical="center" wrapText="1"/>
    </xf>
    <xf numFmtId="14" fontId="12" fillId="6" borderId="8" xfId="0" applyNumberFormat="1" applyFont="1" applyFill="1" applyBorder="1" applyAlignment="1">
      <alignment horizontal="center" vertical="center" wrapText="1"/>
    </xf>
    <xf numFmtId="0" fontId="19" fillId="6" borderId="9" xfId="1" applyFont="1" applyFill="1" applyBorder="1" applyAlignment="1">
      <alignment horizontal="center" vertical="center" wrapText="1"/>
    </xf>
    <xf numFmtId="0" fontId="19" fillId="6" borderId="8" xfId="1" applyFont="1" applyFill="1" applyBorder="1" applyAlignment="1">
      <alignment horizontal="center" vertical="center" wrapText="1"/>
    </xf>
    <xf numFmtId="0" fontId="17" fillId="3" borderId="14" xfId="1" applyFill="1" applyBorder="1" applyAlignment="1">
      <alignment vertical="center" wrapText="1"/>
    </xf>
    <xf numFmtId="0" fontId="19" fillId="6" borderId="10" xfId="1" applyFont="1" applyFill="1" applyBorder="1" applyAlignment="1">
      <alignment horizontal="center" vertical="center" wrapText="1"/>
    </xf>
    <xf numFmtId="0" fontId="19" fillId="8" borderId="9" xfId="1" applyFont="1" applyFill="1" applyBorder="1" applyAlignment="1">
      <alignment horizontal="center" vertical="center" wrapText="1"/>
    </xf>
    <xf numFmtId="0" fontId="19" fillId="8" borderId="8" xfId="10" applyFont="1" applyFill="1" applyBorder="1" applyAlignment="1">
      <alignment horizontal="center" vertical="center" wrapText="1"/>
    </xf>
    <xf numFmtId="0" fontId="19" fillId="8" borderId="10" xfId="1" applyFont="1" applyFill="1" applyBorder="1" applyAlignment="1">
      <alignment horizontal="center" vertical="center" wrapText="1"/>
    </xf>
    <xf numFmtId="0" fontId="19" fillId="8" borderId="10" xfId="10" applyFont="1" applyFill="1" applyBorder="1" applyAlignment="1">
      <alignment horizontal="center" vertical="center" wrapText="1"/>
    </xf>
    <xf numFmtId="0" fontId="24" fillId="13" borderId="6" xfId="0" applyFont="1" applyFill="1" applyBorder="1" applyAlignment="1">
      <alignment horizontal="center" vertical="center" wrapText="1"/>
    </xf>
    <xf numFmtId="0" fontId="24" fillId="13" borderId="13" xfId="0" applyFont="1" applyFill="1" applyBorder="1" applyAlignment="1">
      <alignment horizontal="center" vertical="center" wrapText="1"/>
    </xf>
    <xf numFmtId="0" fontId="37" fillId="13" borderId="2" xfId="0" applyFont="1" applyFill="1" applyBorder="1" applyAlignment="1">
      <alignment horizontal="center" vertical="center" wrapText="1"/>
    </xf>
    <xf numFmtId="0" fontId="37" fillId="13" borderId="5" xfId="0" applyFont="1" applyFill="1" applyBorder="1" applyAlignment="1">
      <alignment horizontal="center" vertical="center" wrapText="1"/>
    </xf>
    <xf numFmtId="0" fontId="37" fillId="13" borderId="3" xfId="0" applyFont="1" applyFill="1" applyBorder="1" applyAlignment="1">
      <alignment horizontal="center" vertical="center" wrapText="1"/>
    </xf>
    <xf numFmtId="0" fontId="51" fillId="12" borderId="1" xfId="0" applyFont="1" applyFill="1" applyBorder="1" applyAlignment="1">
      <alignment horizontal="center" vertical="center" wrapText="1"/>
    </xf>
    <xf numFmtId="0" fontId="51" fillId="12" borderId="1" xfId="0" applyFont="1" applyFill="1" applyBorder="1" applyAlignment="1">
      <alignment horizontal="center" vertical="center"/>
    </xf>
    <xf numFmtId="0" fontId="51" fillId="2" borderId="1" xfId="0" applyFont="1" applyFill="1" applyBorder="1" applyAlignment="1">
      <alignment horizontal="center" vertical="center" wrapText="1"/>
    </xf>
    <xf numFmtId="0" fontId="51" fillId="2" borderId="1" xfId="0" applyFont="1" applyFill="1" applyBorder="1" applyAlignment="1">
      <alignment horizontal="center" vertical="center"/>
    </xf>
    <xf numFmtId="0" fontId="24" fillId="14" borderId="30" xfId="0" applyFont="1" applyFill="1" applyBorder="1" applyAlignment="1">
      <alignment horizontal="center" vertical="center" wrapText="1"/>
    </xf>
    <xf numFmtId="0" fontId="24" fillId="14" borderId="31" xfId="0" applyFont="1" applyFill="1" applyBorder="1" applyAlignment="1">
      <alignment horizontal="center" vertical="center" wrapText="1"/>
    </xf>
    <xf numFmtId="0" fontId="24" fillId="14" borderId="16" xfId="0" applyFont="1" applyFill="1" applyBorder="1" applyAlignment="1">
      <alignment horizontal="center" vertical="center" wrapText="1"/>
    </xf>
    <xf numFmtId="0" fontId="24" fillId="14" borderId="17" xfId="0" applyFont="1" applyFill="1" applyBorder="1" applyAlignment="1">
      <alignment horizontal="center" vertical="center" wrapText="1"/>
    </xf>
    <xf numFmtId="0" fontId="12" fillId="6" borderId="28" xfId="0" applyFont="1" applyFill="1" applyBorder="1" applyAlignment="1">
      <alignment horizontal="center" vertical="center" wrapText="1"/>
    </xf>
    <xf numFmtId="0" fontId="12" fillId="6" borderId="29" xfId="0" applyFont="1" applyFill="1" applyBorder="1" applyAlignment="1">
      <alignment horizontal="center" vertical="center" wrapText="1"/>
    </xf>
    <xf numFmtId="0" fontId="12" fillId="6" borderId="32" xfId="0" applyFont="1" applyFill="1" applyBorder="1" applyAlignment="1">
      <alignment horizontal="center" vertical="center" wrapText="1"/>
    </xf>
    <xf numFmtId="0" fontId="12" fillId="6" borderId="33" xfId="0" applyFont="1" applyFill="1" applyBorder="1" applyAlignment="1">
      <alignment horizontal="center" vertical="center" wrapText="1"/>
    </xf>
    <xf numFmtId="0" fontId="14" fillId="6" borderId="9" xfId="0" applyFont="1" applyFill="1" applyBorder="1" applyAlignment="1">
      <alignment horizontal="center" vertical="center" wrapText="1"/>
    </xf>
    <xf numFmtId="0" fontId="14" fillId="6" borderId="10" xfId="0" applyFont="1" applyFill="1" applyBorder="1" applyAlignment="1">
      <alignment horizontal="center" vertical="center" wrapText="1"/>
    </xf>
    <xf numFmtId="0" fontId="14" fillId="6" borderId="8" xfId="0" applyFont="1" applyFill="1" applyBorder="1" applyAlignment="1">
      <alignment horizontal="center" vertical="center" wrapText="1"/>
    </xf>
    <xf numFmtId="0" fontId="17" fillId="6" borderId="2" xfId="1" applyFill="1" applyBorder="1" applyAlignment="1">
      <alignment horizontal="left" vertical="top" wrapText="1"/>
    </xf>
    <xf numFmtId="0" fontId="14" fillId="6" borderId="5" xfId="0" applyFont="1" applyFill="1" applyBorder="1" applyAlignment="1">
      <alignment horizontal="left" vertical="top" wrapText="1"/>
    </xf>
    <xf numFmtId="0" fontId="14" fillId="6" borderId="3" xfId="0" applyFont="1" applyFill="1" applyBorder="1" applyAlignment="1">
      <alignment horizontal="left" vertical="top" wrapText="1"/>
    </xf>
    <xf numFmtId="0" fontId="14" fillId="12" borderId="2" xfId="0" applyFont="1" applyFill="1" applyBorder="1" applyAlignment="1">
      <alignment horizontal="center" vertical="center"/>
    </xf>
    <xf numFmtId="0" fontId="14" fillId="12" borderId="3" xfId="0" applyFont="1" applyFill="1" applyBorder="1" applyAlignment="1">
      <alignment horizontal="center" vertical="center"/>
    </xf>
    <xf numFmtId="0" fontId="14" fillId="12" borderId="2" xfId="0" applyFont="1" applyFill="1" applyBorder="1" applyAlignment="1">
      <alignment horizontal="center" vertical="top" wrapText="1"/>
    </xf>
    <xf numFmtId="0" fontId="14" fillId="12" borderId="3" xfId="0" applyFont="1" applyFill="1" applyBorder="1" applyAlignment="1">
      <alignment horizontal="center" vertical="top" wrapText="1"/>
    </xf>
    <xf numFmtId="0" fontId="19" fillId="8" borderId="2" xfId="1" applyFont="1" applyFill="1" applyBorder="1" applyAlignment="1">
      <alignment vertical="center"/>
    </xf>
    <xf numFmtId="0" fontId="19" fillId="8" borderId="5" xfId="1" applyFont="1" applyFill="1" applyBorder="1" applyAlignment="1">
      <alignment vertical="center"/>
    </xf>
    <xf numFmtId="0" fontId="19" fillId="8" borderId="3" xfId="1" applyFont="1" applyFill="1" applyBorder="1" applyAlignment="1">
      <alignment vertical="center"/>
    </xf>
    <xf numFmtId="0" fontId="19" fillId="6" borderId="2" xfId="1" applyFont="1" applyFill="1" applyBorder="1" applyAlignment="1">
      <alignment horizontal="left" vertical="top" wrapText="1"/>
    </xf>
    <xf numFmtId="0" fontId="19" fillId="6" borderId="5" xfId="1" applyFont="1" applyFill="1" applyBorder="1" applyAlignment="1">
      <alignment horizontal="left" vertical="top" wrapText="1"/>
    </xf>
    <xf numFmtId="0" fontId="19" fillId="6" borderId="3" xfId="1" applyFont="1" applyFill="1" applyBorder="1" applyAlignment="1">
      <alignment horizontal="left" vertical="top" wrapText="1"/>
    </xf>
    <xf numFmtId="0" fontId="19" fillId="8" borderId="2" xfId="1" applyFont="1" applyFill="1" applyBorder="1" applyAlignment="1">
      <alignment vertical="center" wrapText="1"/>
    </xf>
    <xf numFmtId="0" fontId="19" fillId="8" borderId="5" xfId="1" applyFont="1" applyFill="1" applyBorder="1" applyAlignment="1">
      <alignment vertical="center" wrapText="1"/>
    </xf>
    <xf numFmtId="0" fontId="19" fillId="8" borderId="3" xfId="1" applyFont="1" applyFill="1" applyBorder="1" applyAlignment="1">
      <alignment vertical="center" wrapText="1"/>
    </xf>
    <xf numFmtId="0" fontId="12" fillId="6" borderId="1" xfId="34" applyFont="1" applyFill="1" applyBorder="1" applyAlignment="1">
      <alignment horizontal="center" vertical="center" wrapText="1"/>
    </xf>
    <xf numFmtId="0" fontId="22" fillId="6" borderId="2" xfId="1" applyFont="1" applyFill="1" applyBorder="1" applyAlignment="1">
      <alignment horizontal="center" vertical="center" wrapText="1"/>
    </xf>
    <xf numFmtId="0" fontId="12" fillId="6" borderId="3" xfId="34" applyFont="1" applyFill="1" applyBorder="1" applyAlignment="1">
      <alignment horizontal="center" vertical="center" wrapText="1"/>
    </xf>
    <xf numFmtId="0" fontId="12" fillId="6" borderId="2" xfId="34" applyFont="1" applyFill="1" applyBorder="1" applyAlignment="1">
      <alignment horizontal="center" vertical="center" wrapText="1"/>
    </xf>
    <xf numFmtId="0" fontId="22" fillId="6" borderId="9" xfId="1" applyFont="1" applyFill="1" applyBorder="1" applyAlignment="1">
      <alignment horizontal="center" vertical="center" wrapText="1"/>
    </xf>
    <xf numFmtId="0" fontId="12" fillId="6" borderId="9" xfId="34" applyFont="1" applyFill="1" applyBorder="1" applyAlignment="1">
      <alignment horizontal="center" vertical="center" wrapText="1"/>
    </xf>
    <xf numFmtId="0" fontId="53" fillId="6" borderId="1" xfId="1" applyFont="1" applyFill="1" applyBorder="1" applyAlignment="1">
      <alignment horizontal="center" vertical="center" wrapText="1"/>
    </xf>
    <xf numFmtId="0" fontId="34" fillId="16" borderId="16" xfId="0" applyFont="1" applyFill="1" applyBorder="1" applyAlignment="1">
      <alignment horizontal="center" wrapText="1"/>
    </xf>
    <xf numFmtId="0" fontId="57" fillId="0" borderId="18" xfId="0" applyFont="1" applyBorder="1" applyAlignment="1">
      <alignment horizontal="center"/>
    </xf>
    <xf numFmtId="0" fontId="57" fillId="0" borderId="17" xfId="0" applyFont="1" applyBorder="1" applyAlignment="1">
      <alignment horizontal="center"/>
    </xf>
    <xf numFmtId="0" fontId="14" fillId="17" borderId="16" xfId="0" applyFont="1" applyFill="1" applyBorder="1" applyAlignment="1">
      <alignment horizontal="center" wrapText="1"/>
    </xf>
    <xf numFmtId="0" fontId="12" fillId="6" borderId="2" xfId="0" applyFont="1" applyFill="1" applyBorder="1" applyAlignment="1">
      <alignment horizontal="left" vertical="center" wrapText="1"/>
    </xf>
    <xf numFmtId="0" fontId="12" fillId="6" borderId="3" xfId="0" applyFont="1" applyFill="1" applyBorder="1" applyAlignment="1">
      <alignment horizontal="left" vertical="center" wrapText="1"/>
    </xf>
    <xf numFmtId="0" fontId="44" fillId="6" borderId="3" xfId="1" applyFont="1" applyFill="1" applyBorder="1" applyAlignment="1">
      <alignment horizontal="center" wrapText="1"/>
    </xf>
    <xf numFmtId="0" fontId="23" fillId="13" borderId="1" xfId="0" applyFont="1" applyFill="1" applyBorder="1" applyAlignment="1">
      <alignment horizontal="center" vertical="center"/>
    </xf>
    <xf numFmtId="0" fontId="21" fillId="6" borderId="2" xfId="34" applyFont="1" applyFill="1" applyBorder="1" applyAlignment="1">
      <alignment horizontal="center" vertical="center" wrapText="1"/>
    </xf>
    <xf numFmtId="0" fontId="21" fillId="6" borderId="3" xfId="34" applyFont="1" applyFill="1" applyBorder="1" applyAlignment="1">
      <alignment horizontal="center" vertical="center" wrapText="1"/>
    </xf>
    <xf numFmtId="0" fontId="25" fillId="6" borderId="3" xfId="1" applyFont="1" applyFill="1" applyBorder="1" applyAlignment="1">
      <alignment horizontal="left" vertical="center" wrapText="1"/>
    </xf>
    <xf numFmtId="0" fontId="12" fillId="6" borderId="5" xfId="34" applyFont="1" applyFill="1" applyBorder="1" applyAlignment="1">
      <alignment horizontal="center" vertical="center"/>
    </xf>
    <xf numFmtId="0" fontId="22" fillId="6" borderId="2" xfId="34" applyFont="1" applyFill="1" applyBorder="1" applyAlignment="1">
      <alignment horizontal="center" vertical="center" wrapText="1"/>
    </xf>
    <xf numFmtId="0" fontId="22" fillId="6" borderId="5" xfId="34" applyFont="1" applyFill="1" applyBorder="1" applyAlignment="1">
      <alignment horizontal="center" vertical="center" wrapText="1"/>
    </xf>
    <xf numFmtId="0" fontId="22" fillId="6" borderId="3" xfId="34" applyFont="1" applyFill="1" applyBorder="1" applyAlignment="1">
      <alignment horizontal="center" vertical="center" wrapText="1"/>
    </xf>
    <xf numFmtId="0" fontId="12" fillId="6" borderId="5" xfId="34" applyFont="1" applyFill="1" applyBorder="1" applyAlignment="1">
      <alignment horizontal="center" vertical="center" wrapText="1"/>
    </xf>
    <xf numFmtId="0" fontId="19" fillId="10" borderId="16" xfId="1" applyFont="1" applyFill="1" applyBorder="1" applyAlignment="1">
      <alignment horizontal="center" vertical="center" wrapText="1"/>
    </xf>
    <xf numFmtId="0" fontId="21" fillId="0" borderId="18" xfId="0" applyFont="1" applyBorder="1">
      <alignment vertical="center"/>
    </xf>
    <xf numFmtId="0" fontId="21" fillId="0" borderId="17" xfId="0" applyFont="1" applyBorder="1">
      <alignment vertical="center"/>
    </xf>
    <xf numFmtId="0" fontId="17" fillId="10" borderId="16" xfId="1" applyFill="1" applyBorder="1" applyAlignment="1">
      <alignment horizontal="center" vertical="center" wrapText="1"/>
    </xf>
    <xf numFmtId="0" fontId="11" fillId="2" borderId="1" xfId="34" applyFont="1" applyFill="1" applyBorder="1" applyAlignment="1">
      <alignment horizontal="center" vertical="center" wrapText="1"/>
    </xf>
    <xf numFmtId="0" fontId="16" fillId="2" borderId="1" xfId="34" applyFont="1" applyFill="1" applyBorder="1" applyAlignment="1">
      <alignment horizontal="center" vertical="center"/>
    </xf>
    <xf numFmtId="0" fontId="14" fillId="7" borderId="1" xfId="34" applyFont="1" applyFill="1" applyBorder="1" applyAlignment="1">
      <alignment horizontal="center" vertical="center" wrapText="1"/>
    </xf>
    <xf numFmtId="3" fontId="24" fillId="6" borderId="1" xfId="0" applyNumberFormat="1" applyFont="1" applyFill="1" applyBorder="1" applyAlignment="1">
      <alignment horizontal="left" vertical="center" wrapText="1"/>
    </xf>
    <xf numFmtId="0" fontId="17" fillId="6" borderId="5" xfId="1" applyFill="1" applyBorder="1" applyAlignment="1">
      <alignment horizontal="left" vertical="center" wrapText="1"/>
    </xf>
    <xf numFmtId="0" fontId="17" fillId="6" borderId="3" xfId="1" applyFill="1" applyBorder="1" applyAlignment="1">
      <alignment horizontal="left" vertical="center" wrapText="1"/>
    </xf>
    <xf numFmtId="0" fontId="21" fillId="0" borderId="17" xfId="0" applyFont="1" applyBorder="1" applyAlignment="1">
      <alignment horizontal="center"/>
    </xf>
    <xf numFmtId="0" fontId="19" fillId="6" borderId="2" xfId="1" applyFont="1" applyFill="1" applyBorder="1" applyAlignment="1">
      <alignment horizontal="center" wrapText="1"/>
    </xf>
    <xf numFmtId="0" fontId="19" fillId="6" borderId="2" xfId="1" applyFont="1" applyFill="1" applyBorder="1" applyAlignment="1">
      <alignment horizontal="left" vertical="center" wrapText="1"/>
    </xf>
    <xf numFmtId="0" fontId="20" fillId="17" borderId="16" xfId="0" applyFont="1" applyFill="1" applyBorder="1" applyAlignment="1">
      <alignment horizontal="center" wrapText="1"/>
    </xf>
    <xf numFmtId="0" fontId="20" fillId="17" borderId="11" xfId="0" applyFont="1" applyFill="1" applyBorder="1" applyAlignment="1">
      <alignment horizontal="center" vertical="center" wrapText="1"/>
    </xf>
    <xf numFmtId="14" fontId="20" fillId="6" borderId="1" xfId="0" applyNumberFormat="1" applyFont="1" applyFill="1" applyBorder="1" applyAlignment="1" applyProtection="1">
      <alignment horizontal="center" vertical="center" wrapText="1"/>
      <protection locked="0"/>
    </xf>
    <xf numFmtId="0" fontId="22" fillId="6" borderId="2" xfId="0" applyFont="1" applyFill="1" applyBorder="1" applyAlignment="1">
      <alignment horizontal="left" wrapText="1"/>
    </xf>
    <xf numFmtId="0" fontId="22" fillId="6" borderId="3" xfId="0" applyFont="1" applyFill="1" applyBorder="1" applyAlignment="1">
      <alignment horizontal="left" wrapText="1"/>
    </xf>
    <xf numFmtId="0" fontId="19" fillId="6" borderId="1" xfId="1" applyFont="1" applyFill="1" applyBorder="1" applyAlignment="1">
      <alignment horizontal="center" vertical="center" wrapText="1"/>
    </xf>
    <xf numFmtId="0" fontId="44" fillId="6" borderId="1" xfId="1" applyFont="1" applyFill="1" applyBorder="1" applyAlignment="1">
      <alignment vertical="center" wrapText="1"/>
    </xf>
    <xf numFmtId="0" fontId="44" fillId="6" borderId="1" xfId="1" applyFont="1" applyFill="1" applyBorder="1" applyAlignment="1">
      <alignment horizontal="center" vertical="center" wrapText="1"/>
    </xf>
    <xf numFmtId="0" fontId="16" fillId="2" borderId="1" xfId="101" applyFont="1" applyFill="1" applyBorder="1" applyAlignment="1">
      <alignment horizontal="center" vertical="top" wrapText="1"/>
    </xf>
    <xf numFmtId="0" fontId="16" fillId="2" borderId="1" xfId="101" applyFont="1" applyFill="1" applyBorder="1" applyAlignment="1">
      <alignment horizontal="center" vertical="top"/>
    </xf>
    <xf numFmtId="0" fontId="14" fillId="7" borderId="1" xfId="101" applyFont="1" applyFill="1" applyBorder="1" applyAlignment="1">
      <alignment horizontal="center" vertical="center" wrapText="1"/>
    </xf>
    <xf numFmtId="0" fontId="14" fillId="7" borderId="1" xfId="101" applyFont="1" applyFill="1" applyBorder="1" applyAlignment="1">
      <alignment horizontal="center" vertical="center" wrapText="1"/>
    </xf>
    <xf numFmtId="0" fontId="13" fillId="12" borderId="1" xfId="0" applyFont="1" applyFill="1" applyBorder="1" applyAlignment="1">
      <alignment horizontal="center" vertical="center" wrapText="1"/>
    </xf>
    <xf numFmtId="0" fontId="17" fillId="6" borderId="1" xfId="1" applyFill="1" applyBorder="1" applyAlignment="1">
      <alignment horizontal="center" vertical="center" wrapText="1"/>
    </xf>
    <xf numFmtId="0" fontId="12" fillId="10" borderId="20" xfId="0" applyFont="1" applyFill="1" applyBorder="1" applyAlignment="1">
      <alignment horizontal="left" vertical="center" wrapText="1"/>
    </xf>
    <xf numFmtId="0" fontId="59" fillId="6" borderId="8" xfId="0" applyFont="1" applyFill="1" applyBorder="1" applyAlignment="1">
      <alignment horizontal="center" vertical="center" wrapText="1"/>
    </xf>
    <xf numFmtId="3" fontId="14" fillId="6" borderId="1" xfId="0" applyNumberFormat="1" applyFont="1" applyFill="1" applyBorder="1" applyAlignment="1">
      <alignment horizontal="center" vertical="center" wrapText="1"/>
    </xf>
    <xf numFmtId="9" fontId="14" fillId="6" borderId="1" xfId="35" applyFont="1" applyFill="1" applyBorder="1" applyAlignment="1">
      <alignment horizontal="center" vertical="center" wrapText="1"/>
    </xf>
    <xf numFmtId="41" fontId="14" fillId="6" borderId="1" xfId="16" applyFont="1" applyFill="1" applyBorder="1" applyAlignment="1">
      <alignment horizontal="center" vertical="center" wrapText="1"/>
    </xf>
    <xf numFmtId="41" fontId="20" fillId="6" borderId="1" xfId="16" applyFont="1" applyFill="1" applyBorder="1" applyAlignment="1">
      <alignment horizontal="center" vertical="center" wrapText="1"/>
    </xf>
    <xf numFmtId="41" fontId="14" fillId="6" borderId="1" xfId="16" applyFont="1" applyFill="1" applyBorder="1" applyAlignment="1">
      <alignment horizontal="right" vertical="center" wrapText="1"/>
    </xf>
    <xf numFmtId="1" fontId="14" fillId="6" borderId="1" xfId="16" applyNumberFormat="1" applyFont="1" applyFill="1" applyBorder="1" applyAlignment="1">
      <alignment horizontal="right" vertical="center" wrapText="1"/>
    </xf>
    <xf numFmtId="9" fontId="22" fillId="9" borderId="11" xfId="16" applyNumberFormat="1" applyFont="1" applyFill="1" applyBorder="1" applyAlignment="1">
      <alignment horizontal="center" vertical="center" wrapText="1"/>
    </xf>
    <xf numFmtId="0" fontId="44" fillId="9" borderId="11" xfId="1" applyFont="1" applyFill="1" applyBorder="1" applyAlignment="1">
      <alignment horizontal="center" vertical="center" wrapText="1"/>
    </xf>
    <xf numFmtId="0" fontId="22" fillId="9" borderId="25" xfId="0" applyFont="1" applyFill="1" applyBorder="1" applyAlignment="1">
      <alignment horizontal="left" vertical="center" wrapText="1"/>
    </xf>
    <xf numFmtId="9" fontId="22" fillId="9" borderId="11" xfId="0" applyNumberFormat="1" applyFont="1" applyFill="1" applyBorder="1" applyAlignment="1">
      <alignment horizontal="center" vertical="center" wrapText="1"/>
    </xf>
    <xf numFmtId="0" fontId="44" fillId="9" borderId="26" xfId="1" applyFont="1" applyFill="1" applyBorder="1" applyAlignment="1">
      <alignment horizontal="center" vertical="center" wrapText="1"/>
    </xf>
    <xf numFmtId="0" fontId="22" fillId="9" borderId="22" xfId="0" applyFont="1" applyFill="1" applyBorder="1" applyAlignment="1">
      <alignment horizontal="left" vertical="center" wrapText="1"/>
    </xf>
    <xf numFmtId="3" fontId="22" fillId="9" borderId="11" xfId="0" applyNumberFormat="1" applyFont="1" applyFill="1" applyBorder="1" applyAlignment="1">
      <alignment horizontal="center" vertical="center" wrapText="1"/>
    </xf>
    <xf numFmtId="0" fontId="44" fillId="9" borderId="27" xfId="1" applyFont="1" applyFill="1" applyBorder="1" applyAlignment="1">
      <alignment horizontal="center" vertical="center" wrapText="1"/>
    </xf>
    <xf numFmtId="0" fontId="44" fillId="9" borderId="20" xfId="1" applyFont="1" applyFill="1" applyBorder="1" applyAlignment="1">
      <alignment horizontal="center" vertical="center" wrapText="1"/>
    </xf>
    <xf numFmtId="0" fontId="22" fillId="9" borderId="24" xfId="0" applyFont="1" applyFill="1" applyBorder="1" applyAlignment="1">
      <alignment horizontal="left" vertical="center" wrapText="1"/>
    </xf>
    <xf numFmtId="0" fontId="22" fillId="9" borderId="24" xfId="0" applyFont="1" applyFill="1" applyBorder="1" applyAlignment="1">
      <alignment horizontal="center" vertical="center" wrapText="1"/>
    </xf>
    <xf numFmtId="9" fontId="22" fillId="9" borderId="24" xfId="0" applyNumberFormat="1" applyFont="1" applyFill="1" applyBorder="1" applyAlignment="1">
      <alignment horizontal="center" vertical="center" wrapText="1"/>
    </xf>
    <xf numFmtId="0" fontId="44" fillId="8" borderId="1" xfId="1" applyFont="1" applyFill="1" applyBorder="1" applyAlignment="1">
      <alignment horizontal="center" vertical="center" wrapText="1"/>
    </xf>
    <xf numFmtId="0" fontId="22" fillId="9" borderId="1" xfId="0" applyFont="1" applyFill="1" applyBorder="1" applyAlignment="1">
      <alignment horizontal="left" vertical="center" wrapText="1"/>
    </xf>
    <xf numFmtId="0" fontId="22" fillId="9" borderId="1" xfId="0" applyFont="1" applyFill="1" applyBorder="1" applyAlignment="1">
      <alignment horizontal="center" vertical="center" wrapText="1"/>
    </xf>
    <xf numFmtId="9" fontId="22" fillId="9" borderId="1" xfId="35" applyFont="1" applyFill="1" applyBorder="1" applyAlignment="1">
      <alignment horizontal="center" vertical="center" wrapText="1"/>
    </xf>
    <xf numFmtId="3" fontId="22" fillId="9" borderId="1" xfId="0" applyNumberFormat="1" applyFont="1" applyFill="1" applyBorder="1" applyAlignment="1">
      <alignment horizontal="center" vertical="center" wrapText="1"/>
    </xf>
    <xf numFmtId="0" fontId="44" fillId="9" borderId="1" xfId="1" applyFont="1" applyFill="1" applyBorder="1" applyAlignment="1">
      <alignment horizontal="center" vertical="center" wrapText="1"/>
    </xf>
    <xf numFmtId="0" fontId="24" fillId="8" borderId="1" xfId="0" applyFont="1" applyFill="1" applyBorder="1" applyAlignment="1">
      <alignment horizontal="left" vertical="center" wrapText="1"/>
    </xf>
    <xf numFmtId="0" fontId="24" fillId="8" borderId="1" xfId="0" applyFont="1" applyFill="1" applyBorder="1" applyAlignment="1">
      <alignment horizontal="center" vertical="center"/>
    </xf>
    <xf numFmtId="9" fontId="24" fillId="8" borderId="1" xfId="0" applyNumberFormat="1" applyFont="1" applyFill="1" applyBorder="1" applyAlignment="1">
      <alignment horizontal="center" vertical="center"/>
    </xf>
    <xf numFmtId="0" fontId="24" fillId="8" borderId="1" xfId="0" applyFont="1" applyFill="1" applyBorder="1" applyAlignment="1">
      <alignment vertical="center" wrapText="1"/>
    </xf>
    <xf numFmtId="9" fontId="12" fillId="6" borderId="1" xfId="35" applyFont="1" applyFill="1" applyBorder="1" applyAlignment="1">
      <alignment horizontal="center" vertical="center"/>
    </xf>
    <xf numFmtId="0" fontId="24" fillId="8" borderId="9" xfId="41" applyFont="1" applyFill="1" applyBorder="1" applyAlignment="1">
      <alignment horizontal="left" vertical="center" wrapText="1"/>
    </xf>
    <xf numFmtId="0" fontId="24" fillId="8" borderId="9" xfId="41" applyFont="1" applyFill="1" applyBorder="1" applyAlignment="1">
      <alignment horizontal="center" vertical="center" wrapText="1"/>
    </xf>
    <xf numFmtId="9" fontId="24" fillId="8" borderId="9" xfId="41" applyNumberFormat="1" applyFont="1" applyFill="1" applyBorder="1" applyAlignment="1">
      <alignment horizontal="center" vertical="center"/>
    </xf>
    <xf numFmtId="0" fontId="17" fillId="6" borderId="9" xfId="1" applyFill="1" applyBorder="1" applyAlignment="1">
      <alignment horizontal="center" vertical="center" wrapText="1"/>
    </xf>
    <xf numFmtId="0" fontId="24" fillId="8" borderId="8" xfId="41" applyFont="1" applyFill="1" applyBorder="1" applyAlignment="1">
      <alignment horizontal="left" vertical="center" wrapText="1"/>
    </xf>
    <xf numFmtId="0" fontId="24" fillId="8" borderId="8" xfId="41" applyFont="1" applyFill="1" applyBorder="1" applyAlignment="1">
      <alignment horizontal="center" vertical="center" wrapText="1"/>
    </xf>
    <xf numFmtId="9" fontId="24" fillId="8" borderId="8" xfId="41" applyNumberFormat="1" applyFont="1" applyFill="1" applyBorder="1" applyAlignment="1">
      <alignment horizontal="center" vertical="center"/>
    </xf>
    <xf numFmtId="0" fontId="17" fillId="6" borderId="8" xfId="1" applyFill="1" applyBorder="1" applyAlignment="1">
      <alignment horizontal="center" vertical="center" wrapText="1"/>
    </xf>
    <xf numFmtId="0" fontId="56" fillId="6" borderId="9" xfId="41" applyFont="1" applyFill="1" applyBorder="1" applyAlignment="1">
      <alignment horizontal="center" vertical="center" wrapText="1"/>
    </xf>
    <xf numFmtId="0" fontId="56" fillId="6" borderId="8" xfId="41" applyFont="1" applyFill="1" applyBorder="1" applyAlignment="1">
      <alignment horizontal="center" vertical="center" wrapText="1"/>
    </xf>
    <xf numFmtId="9" fontId="17" fillId="8" borderId="9" xfId="1" applyNumberFormat="1" applyFill="1" applyBorder="1" applyAlignment="1">
      <alignment horizontal="center" vertical="center"/>
    </xf>
    <xf numFmtId="0" fontId="24" fillId="8" borderId="9" xfId="41" applyFont="1" applyFill="1" applyBorder="1" applyAlignment="1">
      <alignment vertical="center" wrapText="1"/>
    </xf>
    <xf numFmtId="0" fontId="24" fillId="8" borderId="7" xfId="41" applyFont="1" applyFill="1" applyBorder="1" applyAlignment="1">
      <alignment vertical="center" wrapText="1"/>
    </xf>
    <xf numFmtId="0" fontId="24" fillId="8" borderId="7" xfId="41" applyFont="1" applyFill="1" applyBorder="1" applyAlignment="1">
      <alignment horizontal="center" vertical="center" wrapText="1"/>
    </xf>
    <xf numFmtId="9" fontId="24" fillId="8" borderId="7" xfId="41" applyNumberFormat="1" applyFont="1" applyFill="1" applyBorder="1" applyAlignment="1">
      <alignment horizontal="center" vertical="center"/>
    </xf>
    <xf numFmtId="0" fontId="24" fillId="8" borderId="3" xfId="41" applyFont="1" applyFill="1" applyBorder="1" applyAlignment="1">
      <alignment vertical="center" wrapText="1"/>
    </xf>
    <xf numFmtId="0" fontId="24" fillId="8" borderId="9" xfId="0" applyFont="1" applyFill="1" applyBorder="1" applyAlignment="1">
      <alignment horizontal="left" vertical="center" wrapText="1"/>
    </xf>
    <xf numFmtId="0" fontId="24" fillId="8" borderId="9" xfId="0" applyFont="1" applyFill="1" applyBorder="1" applyAlignment="1">
      <alignment horizontal="center" vertical="center" wrapText="1"/>
    </xf>
    <xf numFmtId="9" fontId="24" fillId="8" borderId="9" xfId="0" applyNumberFormat="1" applyFont="1" applyFill="1" applyBorder="1" applyAlignment="1">
      <alignment horizontal="center" vertical="center"/>
    </xf>
    <xf numFmtId="0" fontId="24" fillId="8" borderId="9" xfId="0" applyFont="1" applyFill="1" applyBorder="1" applyAlignment="1">
      <alignment horizontal="left" vertical="center" wrapText="1"/>
    </xf>
    <xf numFmtId="0" fontId="55" fillId="8" borderId="9" xfId="0" applyFont="1" applyFill="1" applyBorder="1" applyAlignment="1">
      <alignment vertical="center" wrapText="1"/>
    </xf>
    <xf numFmtId="0" fontId="24" fillId="8" borderId="10" xfId="0" applyFont="1" applyFill="1" applyBorder="1" applyAlignment="1">
      <alignment horizontal="left" vertical="center" wrapText="1"/>
    </xf>
    <xf numFmtId="0" fontId="24" fillId="8" borderId="8" xfId="0" applyFont="1" applyFill="1" applyBorder="1" applyAlignment="1">
      <alignment horizontal="left" vertical="center" wrapText="1"/>
    </xf>
    <xf numFmtId="0" fontId="24" fillId="8" borderId="8" xfId="0" applyFont="1" applyFill="1" applyBorder="1" applyAlignment="1">
      <alignment horizontal="center" vertical="center" wrapText="1"/>
    </xf>
    <xf numFmtId="9" fontId="24" fillId="8" borderId="8" xfId="0" applyNumberFormat="1" applyFont="1" applyFill="1" applyBorder="1" applyAlignment="1">
      <alignment horizontal="center" vertical="center"/>
    </xf>
    <xf numFmtId="0" fontId="24" fillId="8" borderId="8" xfId="0" applyFont="1" applyFill="1" applyBorder="1" applyAlignment="1">
      <alignment horizontal="left" vertical="center" wrapText="1"/>
    </xf>
    <xf numFmtId="0" fontId="55" fillId="8" borderId="10" xfId="0" applyFont="1" applyFill="1" applyBorder="1" applyAlignment="1">
      <alignment vertical="center" wrapText="1"/>
    </xf>
    <xf numFmtId="0" fontId="17" fillId="8" borderId="1" xfId="1" applyFill="1" applyBorder="1" applyAlignment="1">
      <alignment horizontal="left" vertical="center" wrapText="1"/>
    </xf>
    <xf numFmtId="0" fontId="24" fillId="8" borderId="1" xfId="41" applyFont="1" applyFill="1" applyBorder="1" applyAlignment="1">
      <alignment vertical="center" wrapText="1"/>
    </xf>
    <xf numFmtId="0" fontId="24" fillId="8" borderId="1" xfId="41" applyFont="1" applyFill="1" applyBorder="1" applyAlignment="1">
      <alignment horizontal="left" vertical="center" wrapText="1"/>
    </xf>
    <xf numFmtId="0" fontId="24" fillId="8" borderId="1" xfId="41" applyFont="1" applyFill="1" applyBorder="1" applyAlignment="1">
      <alignment horizontal="center" vertical="center" wrapText="1"/>
    </xf>
    <xf numFmtId="9" fontId="57" fillId="6" borderId="0" xfId="41" applyNumberFormat="1" applyFont="1" applyFill="1" applyAlignment="1">
      <alignment horizontal="center" vertical="center" wrapText="1"/>
    </xf>
    <xf numFmtId="0" fontId="17" fillId="8" borderId="1" xfId="1" applyFill="1" applyBorder="1" applyAlignment="1">
      <alignment vertical="center" wrapText="1"/>
    </xf>
    <xf numFmtId="14" fontId="12" fillId="6" borderId="1" xfId="0" applyNumberFormat="1" applyFont="1" applyFill="1" applyBorder="1" applyAlignment="1">
      <alignment horizontal="left" vertical="center" wrapText="1"/>
    </xf>
    <xf numFmtId="0" fontId="11" fillId="6" borderId="2" xfId="0" applyFont="1" applyFill="1" applyBorder="1" applyAlignment="1">
      <alignment horizontal="center" vertical="center" wrapText="1"/>
    </xf>
    <xf numFmtId="0" fontId="11" fillId="6" borderId="5" xfId="0" applyFont="1" applyFill="1" applyBorder="1" applyAlignment="1">
      <alignment horizontal="center" vertical="center" wrapText="1"/>
    </xf>
    <xf numFmtId="0" fontId="11" fillId="6" borderId="3" xfId="0" applyFont="1" applyFill="1" applyBorder="1" applyAlignment="1">
      <alignment horizontal="center" vertical="center" wrapText="1"/>
    </xf>
    <xf numFmtId="0" fontId="10" fillId="6" borderId="9" xfId="0" applyFont="1" applyFill="1" applyBorder="1">
      <alignment vertical="center"/>
    </xf>
    <xf numFmtId="0" fontId="10" fillId="6" borderId="10" xfId="0" applyFont="1" applyFill="1" applyBorder="1">
      <alignment vertical="center"/>
    </xf>
    <xf numFmtId="0" fontId="10" fillId="6" borderId="8" xfId="0" applyFont="1" applyFill="1" applyBorder="1">
      <alignment vertical="center"/>
    </xf>
    <xf numFmtId="0" fontId="10" fillId="6" borderId="1" xfId="0" applyFont="1" applyFill="1" applyBorder="1">
      <alignment vertical="center"/>
    </xf>
    <xf numFmtId="0" fontId="24" fillId="6" borderId="2" xfId="0" applyFont="1" applyFill="1" applyBorder="1" applyAlignment="1">
      <alignment horizontal="center" vertical="center" wrapText="1"/>
    </xf>
    <xf numFmtId="0" fontId="24" fillId="6" borderId="5" xfId="0" applyFont="1" applyFill="1" applyBorder="1" applyAlignment="1">
      <alignment horizontal="center" vertical="center" wrapText="1"/>
    </xf>
    <xf numFmtId="0" fontId="44" fillId="6" borderId="1" xfId="1" applyFont="1" applyFill="1" applyBorder="1">
      <alignment vertical="center"/>
    </xf>
    <xf numFmtId="0" fontId="12" fillId="6" borderId="1" xfId="0" applyFont="1" applyFill="1" applyBorder="1" applyAlignment="1">
      <alignment horizontal="center" vertical="center" wrapText="1" indent="1"/>
    </xf>
    <xf numFmtId="0" fontId="1" fillId="0" borderId="0" xfId="333">
      <alignment vertical="center"/>
    </xf>
    <xf numFmtId="0" fontId="10" fillId="0" borderId="0" xfId="333" applyFont="1">
      <alignment vertical="center"/>
    </xf>
  </cellXfs>
  <cellStyles count="439">
    <cellStyle name="Hipervínculo" xfId="1" builtinId="8"/>
    <cellStyle name="Hipervínculo 2" xfId="3" xr:uid="{0DB4C86B-7F69-49F1-8D7C-27F0460F09D9}"/>
    <cellStyle name="Hipervínculo 2 2" xfId="9" xr:uid="{A71D161F-F45F-4E9D-A6D6-EB6F42B118BF}"/>
    <cellStyle name="Hyperlink" xfId="4" xr:uid="{5BB68EBA-5BB0-49B0-8427-32C9C95072CF}"/>
    <cellStyle name="Hyperlink 2" xfId="10" xr:uid="{A0F5AE82-3850-4750-B9EF-8C67513E9A8B}"/>
    <cellStyle name="Millares [0]" xfId="16" builtinId="6"/>
    <cellStyle name="Millares [0] 2" xfId="7" xr:uid="{F2014278-7C0D-4B24-B596-F09E0B66DD89}"/>
    <cellStyle name="Millares [0] 2 2" xfId="33" xr:uid="{E2A48B0F-93B5-4D4A-A80D-F3B57A1159F8}"/>
    <cellStyle name="Millares [0] 2 2 2" xfId="61" xr:uid="{3DDA6129-0B64-417D-B5E7-9E966184272C}"/>
    <cellStyle name="Millares [0] 2 2 2 2" xfId="156" xr:uid="{644A30BA-CBA5-4A09-8932-77130DAB084F}"/>
    <cellStyle name="Millares [0] 2 2 2 3" xfId="278" xr:uid="{C975867E-EE7A-4FB4-92B7-CB285402BBC9}"/>
    <cellStyle name="Millares [0] 2 2 2 4" xfId="387" xr:uid="{A555B0AC-1B4B-4204-A3EF-2DFB6B5072BB}"/>
    <cellStyle name="Millares [0] 2 2 3" xfId="88" xr:uid="{4ACFEBF5-B8B5-4A49-A452-F8D41D61556F}"/>
    <cellStyle name="Millares [0] 2 2 3 2" xfId="183" xr:uid="{4140E5AE-DC57-4C32-A12F-78FD65655BF9}"/>
    <cellStyle name="Millares [0] 2 2 3 3" xfId="305" xr:uid="{3A64A06B-49F7-495A-A4FD-57CD5D0B6D75}"/>
    <cellStyle name="Millares [0] 2 2 3 4" xfId="414" xr:uid="{CAE358B3-EFB9-42EF-BD78-5C459711EEDC}"/>
    <cellStyle name="Millares [0] 2 2 4" xfId="128" xr:uid="{63BEB8A6-5509-436F-9D71-4AB2CDEE2D20}"/>
    <cellStyle name="Millares [0] 2 2 5" xfId="250" xr:uid="{EE268DFA-5D9E-432E-A73C-5612A190FE66}"/>
    <cellStyle name="Millares [0] 2 2 6" xfId="359" xr:uid="{3C77A701-0B46-4AF6-B102-54ABF04439E5}"/>
    <cellStyle name="Millares [0] 2 3" xfId="49" xr:uid="{5878F397-CB14-46D1-BFC4-CEC549114BB5}"/>
    <cellStyle name="Millares [0] 2 3 2" xfId="144" xr:uid="{AE4AA893-D75E-4815-A3D4-6E065FD195D9}"/>
    <cellStyle name="Millares [0] 2 3 3" xfId="266" xr:uid="{504F2EA7-E62E-48B3-8D7D-6D8F447FAEB6}"/>
    <cellStyle name="Millares [0] 2 3 4" xfId="375" xr:uid="{1223E473-34D4-42F5-85AA-AA49C26E27D8}"/>
    <cellStyle name="Millares [0] 2 4" xfId="77" xr:uid="{1463CAD0-E905-4195-BDD2-5A5F34A428A1}"/>
    <cellStyle name="Millares [0] 2 4 2" xfId="172" xr:uid="{B8F67E23-5897-4F6C-AC84-D14D03693B2C}"/>
    <cellStyle name="Millares [0] 2 4 3" xfId="294" xr:uid="{40D1AAEF-13BA-46CA-B89F-B5DD8E8E6FC2}"/>
    <cellStyle name="Millares [0] 2 4 4" xfId="403" xr:uid="{A3A5CA43-FD32-4C5D-9DF9-986A2B360E1B}"/>
    <cellStyle name="Millares [0] 2 5" xfId="21" xr:uid="{B5FDC2B2-F0D3-4251-B1D0-E8CBAC2C3566}"/>
    <cellStyle name="Millares [0] 2 5 2" xfId="200" xr:uid="{01B0D4EF-E6E5-4252-8840-6F665E86D83C}"/>
    <cellStyle name="Millares [0] 2 5 3" xfId="238" xr:uid="{6709C5C3-2718-4F8A-8F43-20CC16D55000}"/>
    <cellStyle name="Millares [0] 2 5 4" xfId="347" xr:uid="{401001D8-A2F9-42FB-8015-987EEBB605D1}"/>
    <cellStyle name="Millares [0] 2 6" xfId="105" xr:uid="{8EBFFAA9-32FD-40CF-A567-92DCE8EEAD15}"/>
    <cellStyle name="Millares [0] 2 6 2" xfId="216" xr:uid="{6770D7BE-DA24-4EAF-BE14-2CB422862FBC}"/>
    <cellStyle name="Millares [0] 2 6 3" xfId="324" xr:uid="{EA0D5D37-300F-4BAB-BB52-B98308FD73AA}"/>
    <cellStyle name="Millares [0] 2 6 4" xfId="431" xr:uid="{3460C1A3-F139-4749-8EBD-CA56921BC77B}"/>
    <cellStyle name="Millares [0] 2 7" xfId="116" xr:uid="{31B22D88-F827-4DEF-9194-DC4EC13054DB}"/>
    <cellStyle name="Millares [0] 2 8" xfId="227" xr:uid="{283600BB-275F-469B-A434-5DC80BC8DBA5}"/>
    <cellStyle name="Millares [0] 2 9" xfId="336" xr:uid="{A12FBBD1-6E0F-4D18-A60D-C5C70252F59E}"/>
    <cellStyle name="Millares [0] 3" xfId="13" xr:uid="{8DCDF8D6-9577-4438-91E1-BE130622B90A}"/>
    <cellStyle name="Millares [0] 3 2" xfId="37" xr:uid="{5D3DDDDB-6135-481F-9466-A5406473E6A8}"/>
    <cellStyle name="Millares [0] 3 2 2" xfId="65" xr:uid="{127E5220-589C-4DB7-B8D2-805C9CE6FBF1}"/>
    <cellStyle name="Millares [0] 3 2 2 2" xfId="160" xr:uid="{D88B81A6-01FA-410F-BBAD-382E3C5BEBE9}"/>
    <cellStyle name="Millares [0] 3 2 2 3" xfId="282" xr:uid="{0535C05C-06FA-4BD4-AE76-9824D5482E9A}"/>
    <cellStyle name="Millares [0] 3 2 2 4" xfId="391" xr:uid="{346C0EEB-0C5C-418F-B53C-383ED02F956E}"/>
    <cellStyle name="Millares [0] 3 2 3" xfId="92" xr:uid="{AF9737FD-9DDB-4DB4-9B01-7504B1C43682}"/>
    <cellStyle name="Millares [0] 3 2 3 2" xfId="187" xr:uid="{4934D09C-236C-42CB-BF41-853940EFEB79}"/>
    <cellStyle name="Millares [0] 3 2 3 3" xfId="309" xr:uid="{D43E63E5-00D5-47B7-9D05-8ABAC4279393}"/>
    <cellStyle name="Millares [0] 3 2 3 4" xfId="418" xr:uid="{1EF69A98-CE0B-47D2-9E00-ACDD4B4CDBED}"/>
    <cellStyle name="Millares [0] 3 2 4" xfId="132" xr:uid="{3FA17E5C-BD74-42A9-9F31-31AFD3EE83FA}"/>
    <cellStyle name="Millares [0] 3 2 5" xfId="254" xr:uid="{EEDC9062-D0A9-46A2-A597-F44CFBE869D4}"/>
    <cellStyle name="Millares [0] 3 2 6" xfId="363" xr:uid="{2050AE90-9F3F-4799-96F9-88715DE8C37D}"/>
    <cellStyle name="Millares [0] 3 3" xfId="53" xr:uid="{E7195D37-CE3A-4220-A788-9960A102FEE9}"/>
    <cellStyle name="Millares [0] 3 3 2" xfId="148" xr:uid="{E3513178-8EF3-4726-AB1B-0323FD0A0ED3}"/>
    <cellStyle name="Millares [0] 3 3 3" xfId="270" xr:uid="{CA4EAF22-725C-4040-9ADA-6AC9191EB91D}"/>
    <cellStyle name="Millares [0] 3 3 4" xfId="379" xr:uid="{2CDB6C8B-1CBE-4E3E-A8EF-90A7592081D1}"/>
    <cellStyle name="Millares [0] 3 4" xfId="81" xr:uid="{49A83825-5510-4BF6-93E2-0E8C41C03359}"/>
    <cellStyle name="Millares [0] 3 4 2" xfId="176" xr:uid="{08B5592E-7924-46DA-BADA-F36E6CC82B76}"/>
    <cellStyle name="Millares [0] 3 4 3" xfId="298" xr:uid="{3183368C-D143-435D-82A0-A18ADA2117F1}"/>
    <cellStyle name="Millares [0] 3 4 4" xfId="407" xr:uid="{DBA1200B-430C-48B1-865E-077117F7B2B4}"/>
    <cellStyle name="Millares [0] 3 5" xfId="25" xr:uid="{8C4FF54A-87D8-4A22-96CB-A75AEA63CEF4}"/>
    <cellStyle name="Millares [0] 3 5 2" xfId="204" xr:uid="{50E2BAEA-214A-43B6-B43B-718251975CA7}"/>
    <cellStyle name="Millares [0] 3 5 3" xfId="242" xr:uid="{F7FA3637-0A7E-4B2D-980E-3F1B76D0736C}"/>
    <cellStyle name="Millares [0] 3 5 4" xfId="351" xr:uid="{51F4DE8E-2740-416C-8096-F557C0DB2998}"/>
    <cellStyle name="Millares [0] 3 6" xfId="109" xr:uid="{9BC30FBB-314C-408B-A437-5BDC0C87150D}"/>
    <cellStyle name="Millares [0] 3 6 2" xfId="220" xr:uid="{B60F04A5-3BE5-479A-8677-E1973C8C44C3}"/>
    <cellStyle name="Millares [0] 3 6 3" xfId="328" xr:uid="{52A8D060-3C7A-4922-B4EB-2E39FF86BABA}"/>
    <cellStyle name="Millares [0] 3 6 4" xfId="435" xr:uid="{7CA61E1B-AEB7-4C01-9A07-340A9FC80D78}"/>
    <cellStyle name="Millares [0] 3 7" xfId="120" xr:uid="{6755B8FB-0444-4B0F-9D3A-4545C864A67B}"/>
    <cellStyle name="Millares [0] 3 8" xfId="231" xr:uid="{DAEF929D-3656-40D7-A674-ED734E059E6E}"/>
    <cellStyle name="Millares [0] 3 9" xfId="340" xr:uid="{ACAE0B41-BCF1-4046-BD13-22BC0479DD63}"/>
    <cellStyle name="Millares [0] 4" xfId="45" xr:uid="{E65CA338-D4D0-4742-8D6F-B9BAE57C7352}"/>
    <cellStyle name="Millares [0] 4 2" xfId="73" xr:uid="{4027AAB9-64E7-4022-96F0-7D700D403194}"/>
    <cellStyle name="Millares [0] 4 2 2" xfId="168" xr:uid="{CCDBC244-94CA-4BF4-BBBF-30CF1F6328F3}"/>
    <cellStyle name="Millares [0] 4 2 3" xfId="290" xr:uid="{AB59F398-8A3D-4261-9460-F0E3B2303386}"/>
    <cellStyle name="Millares [0] 4 2 4" xfId="399" xr:uid="{7BFA58BD-574B-42A6-95B1-28218506C464}"/>
    <cellStyle name="Millares [0] 4 3" xfId="100" xr:uid="{6AA062F9-FD42-4106-A6C9-A3694E41EFE7}"/>
    <cellStyle name="Millares [0] 4 3 2" xfId="195" xr:uid="{47DE7D14-EF35-40C0-A4DD-C16B95F0AC12}"/>
    <cellStyle name="Millares [0] 4 3 3" xfId="317" xr:uid="{AC9C7985-576A-4670-823D-45C51BB1FD63}"/>
    <cellStyle name="Millares [0] 4 3 4" xfId="426" xr:uid="{A5233FA5-5874-479C-A3A5-F8C9BE2E968D}"/>
    <cellStyle name="Millares [0] 4 4" xfId="140" xr:uid="{7C9599BD-10CE-419C-A62D-C94D3E610F91}"/>
    <cellStyle name="Millares [0] 4 5" xfId="262" xr:uid="{50C7FCBA-BAFA-467E-A6C9-17B5C62E0C6E}"/>
    <cellStyle name="Millares [0] 4 6" xfId="371" xr:uid="{5FA4E4D8-1F95-42BB-92C5-367EC3A4C253}"/>
    <cellStyle name="Millares [0] 5" xfId="68" xr:uid="{41993248-65BD-4317-8AFF-D206EABE681F}"/>
    <cellStyle name="Millares [0] 5 2" xfId="163" xr:uid="{CB153E71-5AB3-4A9C-98FA-967687CE6BDA}"/>
    <cellStyle name="Millares [0] 5 3" xfId="210" xr:uid="{F098D10B-C6A2-4E90-94D3-AF004FD6F52C}"/>
    <cellStyle name="Millares [0] 5 4" xfId="285" xr:uid="{7B33BAC3-A9FC-45B2-A190-4ED0F48B132F}"/>
    <cellStyle name="Millares [0] 5 5" xfId="394" xr:uid="{E29803BF-C49F-4CFB-90CE-45BC22C23857}"/>
    <cellStyle name="Millares [0] 6" xfId="95" xr:uid="{445ED758-D9F0-4A5C-B1D1-E18CA83FE157}"/>
    <cellStyle name="Millares [0] 6 2" xfId="190" xr:uid="{2490CE91-E8D2-46BE-96B4-645E71265B55}"/>
    <cellStyle name="Millares [0] 6 3" xfId="211" xr:uid="{B975E552-AF62-4E3F-BB61-4050E686B591}"/>
    <cellStyle name="Millares [0] 6 4" xfId="312" xr:uid="{F4C82723-D0C4-4902-8A7A-31A3F76A6947}"/>
    <cellStyle name="Millares [0] 6 5" xfId="421" xr:uid="{A01E96F9-7345-4268-8BF9-C2D695BC55CE}"/>
    <cellStyle name="Millares [0] 7" xfId="40" xr:uid="{18867245-49FD-41E3-B0D4-A1F8175CEA0E}"/>
    <cellStyle name="Millares [0] 7 2" xfId="208" xr:uid="{828BC8F1-75CF-4B61-89F8-FECBFB92B9DC}"/>
    <cellStyle name="Millares [0] 7 3" xfId="257" xr:uid="{7813D60E-3573-4588-B476-F6A2D74A59B1}"/>
    <cellStyle name="Millares [0] 7 4" xfId="366" xr:uid="{315CBB9F-4ECE-4CE7-BA29-3DB09C27953B}"/>
    <cellStyle name="Millares [0] 8" xfId="135" xr:uid="{4A0641CD-D989-4BF3-9B29-520DB0EB4C9A}"/>
    <cellStyle name="Millares [0] 9" xfId="319" xr:uid="{63F00921-38D2-47A7-B77F-B2DF211F321E}"/>
    <cellStyle name="Normal" xfId="0" builtinId="0"/>
    <cellStyle name="Normal 2" xfId="2" xr:uid="{B9453438-A0DE-46FD-842E-5CA206986D6B}"/>
    <cellStyle name="Normal 2 10" xfId="113" xr:uid="{72EBEFA4-579A-4700-87A6-FC54880D88C8}"/>
    <cellStyle name="Normal 2 11" xfId="224" xr:uid="{C9ED5504-37BD-4D60-8087-D4E2B52321D2}"/>
    <cellStyle name="Normal 2 12" xfId="333" xr:uid="{A1082458-9C74-4073-BCB0-784B52828207}"/>
    <cellStyle name="Normal 2 2" xfId="8" xr:uid="{26EAFD87-6E88-449E-9BB7-761A89D298CC}"/>
    <cellStyle name="Normal 2 2 10" xfId="337" xr:uid="{9D8F1828-3C10-4F34-8232-CBC5921023AC}"/>
    <cellStyle name="Normal 2 2 2" xfId="34" xr:uid="{A7519B7C-2378-43A6-916D-E44C230042D0}"/>
    <cellStyle name="Normal 2 2 2 2" xfId="62" xr:uid="{0EE63ADF-A46C-476F-B3C3-CB6A3B84A8B1}"/>
    <cellStyle name="Normal 2 2 2 2 2" xfId="157" xr:uid="{D8B71106-9E05-4757-A885-8AF8F445CC91}"/>
    <cellStyle name="Normal 2 2 2 2 3" xfId="279" xr:uid="{E5E54AAC-05B6-45C0-8489-E11B4440A28C}"/>
    <cellStyle name="Normal 2 2 2 2 4" xfId="388" xr:uid="{C9A999F3-46E9-42A3-B97F-B39C0D361DCA}"/>
    <cellStyle name="Normal 2 2 2 3" xfId="89" xr:uid="{8D4F09D8-D5A0-486F-A063-D7754E7DD126}"/>
    <cellStyle name="Normal 2 2 2 3 2" xfId="184" xr:uid="{608597B8-61EE-4824-82F4-80D091FFC55B}"/>
    <cellStyle name="Normal 2 2 2 3 3" xfId="306" xr:uid="{39AA20E4-8F6A-4F00-A0D0-E1B67C601207}"/>
    <cellStyle name="Normal 2 2 2 3 4" xfId="415" xr:uid="{D620FAFC-875C-46A7-8093-1D738FB966FF}"/>
    <cellStyle name="Normal 2 2 2 4" xfId="129" xr:uid="{AE18C956-201F-45B6-B10A-69BC524D42C1}"/>
    <cellStyle name="Normal 2 2 2 5" xfId="251" xr:uid="{819A53BF-A059-4A9E-A1AC-DDFE288832A6}"/>
    <cellStyle name="Normal 2 2 2 6" xfId="360" xr:uid="{DBA3C683-9D22-4851-AC57-2B40786D61F2}"/>
    <cellStyle name="Normal 2 2 3" xfId="44" xr:uid="{0D9A7FCE-F143-4822-BA73-C66D7F37B030}"/>
    <cellStyle name="Normal 2 2 3 2" xfId="72" xr:uid="{42B756B8-EAEC-4F89-B0A7-6222E743BDF0}"/>
    <cellStyle name="Normal 2 2 3 2 2" xfId="167" xr:uid="{183CF06A-2877-4FBC-8420-A92F552C0D41}"/>
    <cellStyle name="Normal 2 2 3 2 3" xfId="289" xr:uid="{5B4C7C68-7F9C-42BC-9D54-87CADF484737}"/>
    <cellStyle name="Normal 2 2 3 2 4" xfId="398" xr:uid="{FE1F707F-3BB1-42C8-812C-CBF56E7A6C3C}"/>
    <cellStyle name="Normal 2 2 3 3" xfId="99" xr:uid="{54547F97-7390-4AD3-B87C-BF2CB543FFF8}"/>
    <cellStyle name="Normal 2 2 3 3 2" xfId="194" xr:uid="{B63A2A41-A49C-447E-BD20-869A9B1D2474}"/>
    <cellStyle name="Normal 2 2 3 3 3" xfId="316" xr:uid="{11CE96DC-8A73-4185-9B0F-0478953A7480}"/>
    <cellStyle name="Normal 2 2 3 3 4" xfId="425" xr:uid="{294A34DC-B939-4979-A8E7-24146F065BDF}"/>
    <cellStyle name="Normal 2 2 3 4" xfId="139" xr:uid="{230A1258-DBF9-4920-83C1-7CADFB025203}"/>
    <cellStyle name="Normal 2 2 3 5" xfId="261" xr:uid="{701082D7-2173-44B0-BC80-BA8E2986899F}"/>
    <cellStyle name="Normal 2 2 3 6" xfId="370" xr:uid="{A25998C2-DFE8-4C17-B82E-6FC3B61B0366}"/>
    <cellStyle name="Normal 2 2 4" xfId="50" xr:uid="{60DFBEDD-E45C-4CC5-995F-1C51D1DC71AA}"/>
    <cellStyle name="Normal 2 2 4 2" xfId="145" xr:uid="{A49B6186-BA86-421B-80FF-9BEB6D549336}"/>
    <cellStyle name="Normal 2 2 4 3" xfId="267" xr:uid="{C0CBB755-DFA6-4534-A32D-716BC49D1A3A}"/>
    <cellStyle name="Normal 2 2 4 4" xfId="376" xr:uid="{0E4BDD7B-5B66-46C5-AE39-69B039117220}"/>
    <cellStyle name="Normal 2 2 5" xfId="78" xr:uid="{C5E484AA-7A23-4BED-B733-B2B62DDE1E60}"/>
    <cellStyle name="Normal 2 2 5 2" xfId="173" xr:uid="{C47E32C0-AEE6-4277-BF6B-AF2CF533A1CF}"/>
    <cellStyle name="Normal 2 2 5 3" xfId="295" xr:uid="{E03BFE13-3D36-48D9-A06C-3B2503DA3337}"/>
    <cellStyle name="Normal 2 2 5 4" xfId="404" xr:uid="{968D8E76-12C8-4687-85B9-AB40B03D3F98}"/>
    <cellStyle name="Normal 2 2 6" xfId="22" xr:uid="{7936CC4C-E428-43AD-A115-FCB203CF41AE}"/>
    <cellStyle name="Normal 2 2 6 2" xfId="201" xr:uid="{8C092425-B3D7-497A-9BAC-F2CE5F245FB2}"/>
    <cellStyle name="Normal 2 2 6 3" xfId="239" xr:uid="{9AE5C04A-97B8-41EC-A5ED-ED7EB1947F37}"/>
    <cellStyle name="Normal 2 2 6 4" xfId="348" xr:uid="{3ED6D4AA-6C65-4BDD-A4F9-86906165446F}"/>
    <cellStyle name="Normal 2 2 7" xfId="106" xr:uid="{A1988D06-722D-4D5D-99C0-EAF3879EBA42}"/>
    <cellStyle name="Normal 2 2 7 2" xfId="217" xr:uid="{E5B7D741-4F25-41F6-A495-61794230B62B}"/>
    <cellStyle name="Normal 2 2 7 3" xfId="325" xr:uid="{C9A422DF-203D-4E57-874C-82F8BCBE8166}"/>
    <cellStyle name="Normal 2 2 7 4" xfId="432" xr:uid="{A1FC2CEE-FEA6-4252-9DE2-C2B92287C935}"/>
    <cellStyle name="Normal 2 2 8" xfId="117" xr:uid="{DA780672-109E-479D-B460-8B40827ECFDA}"/>
    <cellStyle name="Normal 2 2 9" xfId="228" xr:uid="{362024D7-F25B-4AB9-9A13-DCC63CA60902}"/>
    <cellStyle name="Normal 2 3" xfId="14" xr:uid="{9D957D96-6E4A-4EF9-92CC-EE4E06713E02}"/>
    <cellStyle name="Normal 2 3 2" xfId="38" xr:uid="{A3D727E9-A626-435A-8221-703A801FA215}"/>
    <cellStyle name="Normal 2 3 2 2" xfId="66" xr:uid="{01549048-9F69-4F42-9541-30A2C3824CED}"/>
    <cellStyle name="Normal 2 3 2 2 2" xfId="161" xr:uid="{CE4B9E5F-DB92-49A8-B511-01CB271F91CC}"/>
    <cellStyle name="Normal 2 3 2 2 3" xfId="283" xr:uid="{2FC7B37F-DC29-48D0-811D-0A7F2B539C06}"/>
    <cellStyle name="Normal 2 3 2 2 4" xfId="392" xr:uid="{453EE83B-D4DD-4862-BD00-23A4931114D1}"/>
    <cellStyle name="Normal 2 3 2 3" xfId="93" xr:uid="{6A22A81A-4D5A-40C9-BC33-02ACEA730BF8}"/>
    <cellStyle name="Normal 2 3 2 3 2" xfId="188" xr:uid="{ECE84219-EE6D-4130-9589-679501FFE674}"/>
    <cellStyle name="Normal 2 3 2 3 3" xfId="310" xr:uid="{696A8086-C194-49E9-BEEC-EA2AD537CB43}"/>
    <cellStyle name="Normal 2 3 2 3 4" xfId="419" xr:uid="{A1CEFAA2-DBF4-4554-9C21-6513CD43470A}"/>
    <cellStyle name="Normal 2 3 2 4" xfId="133" xr:uid="{E7334EBD-4A3C-4AF6-BD8A-D27D8893ACF8}"/>
    <cellStyle name="Normal 2 3 2 5" xfId="255" xr:uid="{965345C2-D8F8-43BF-B54F-54070AB0C99E}"/>
    <cellStyle name="Normal 2 3 2 6" xfId="364" xr:uid="{68B27913-DF53-4461-80DF-42F24E544EC7}"/>
    <cellStyle name="Normal 2 3 3" xfId="54" xr:uid="{84022C5B-978D-4CC7-875A-41728BD33C5F}"/>
    <cellStyle name="Normal 2 3 3 2" xfId="149" xr:uid="{BCE5841D-5983-451E-A85D-610004155894}"/>
    <cellStyle name="Normal 2 3 3 3" xfId="271" xr:uid="{F0C3A345-B225-427B-809C-12AE0156B7E2}"/>
    <cellStyle name="Normal 2 3 3 4" xfId="380" xr:uid="{D3D6E8C9-F05C-42E1-81CE-6C5987B8C9CB}"/>
    <cellStyle name="Normal 2 3 4" xfId="82" xr:uid="{4CC0C233-C2EF-4F57-956C-DEF5C3C557AD}"/>
    <cellStyle name="Normal 2 3 4 2" xfId="177" xr:uid="{95AA5966-5653-4EF9-9F05-CFE2F563665C}"/>
    <cellStyle name="Normal 2 3 4 3" xfId="299" xr:uid="{EFA8B796-4CD8-455E-BE61-1CF02619D625}"/>
    <cellStyle name="Normal 2 3 4 4" xfId="408" xr:uid="{57B4FC44-169D-45DE-97AB-51BC4B17F67A}"/>
    <cellStyle name="Normal 2 3 5" xfId="26" xr:uid="{502BB0AB-1E08-46D2-8D3F-E7442967B726}"/>
    <cellStyle name="Normal 2 3 5 2" xfId="205" xr:uid="{21E14137-371E-401E-B33A-3A914CC14184}"/>
    <cellStyle name="Normal 2 3 5 3" xfId="243" xr:uid="{535CC023-4ADC-48C1-B6CF-138E5AEABD73}"/>
    <cellStyle name="Normal 2 3 5 4" xfId="352" xr:uid="{1ED239FA-597D-4B68-B4AE-192B4A883CDD}"/>
    <cellStyle name="Normal 2 3 6" xfId="110" xr:uid="{D55A7478-A2C4-4E97-8140-B1E647C8527F}"/>
    <cellStyle name="Normal 2 3 6 2" xfId="221" xr:uid="{662BCFE5-7F33-4786-8BD4-24F217CF6594}"/>
    <cellStyle name="Normal 2 3 6 3" xfId="329" xr:uid="{A870EF76-0E25-484D-BB81-28E558AA400B}"/>
    <cellStyle name="Normal 2 3 6 4" xfId="436" xr:uid="{761C19F2-D5EE-4123-B14F-8664ABA34BCA}"/>
    <cellStyle name="Normal 2 3 7" xfId="121" xr:uid="{86497510-FBE4-4C64-A31B-6F6C641663D4}"/>
    <cellStyle name="Normal 2 3 8" xfId="232" xr:uid="{90AF3E07-B109-4AA7-97C8-AA5D0474A3DA}"/>
    <cellStyle name="Normal 2 3 9" xfId="341" xr:uid="{A60070DF-95DB-4CDC-8906-0356CC8EAD4E}"/>
    <cellStyle name="Normal 2 4" xfId="30" xr:uid="{B7C6FA39-4761-40D1-A675-AA45DA51B640}"/>
    <cellStyle name="Normal 2 4 2" xfId="58" xr:uid="{E0006C76-666E-400D-9C55-14F2C6B5E581}"/>
    <cellStyle name="Normal 2 4 2 2" xfId="153" xr:uid="{CD870057-60F3-4126-8C82-E6F006C46CA1}"/>
    <cellStyle name="Normal 2 4 2 3" xfId="275" xr:uid="{A3BFCC8E-691C-4EDC-837A-98EA20688F47}"/>
    <cellStyle name="Normal 2 4 2 4" xfId="384" xr:uid="{36790B3C-BB35-4386-9114-FAA1FD47A287}"/>
    <cellStyle name="Normal 2 4 3" xfId="85" xr:uid="{FD25661B-D177-4CE8-B6DF-6F7D067FB720}"/>
    <cellStyle name="Normal 2 4 3 2" xfId="180" xr:uid="{3DB057F9-981C-49E9-AC04-694D9F53DA34}"/>
    <cellStyle name="Normal 2 4 3 3" xfId="302" xr:uid="{88453D7B-9B9C-45CC-8582-EF1BDA806A08}"/>
    <cellStyle name="Normal 2 4 3 4" xfId="411" xr:uid="{5D807B3C-73C8-4E2B-B0E5-3F52916B216A}"/>
    <cellStyle name="Normal 2 4 4" xfId="125" xr:uid="{16CBD22A-943C-47D3-B3CD-B30A4339D623}"/>
    <cellStyle name="Normal 2 4 5" xfId="247" xr:uid="{192CD69B-CCAF-4ADA-8E3A-32C1C71E4097}"/>
    <cellStyle name="Normal 2 4 6" xfId="356" xr:uid="{1E4BAEB5-18A1-45FF-A425-5C3B2B9DA756}"/>
    <cellStyle name="Normal 2 5" xfId="43" xr:uid="{D29140CA-32C4-4DC1-926C-391A88AE61AA}"/>
    <cellStyle name="Normal 2 5 2" xfId="71" xr:uid="{04FBF836-3309-400D-9F4E-1088840E6E8E}"/>
    <cellStyle name="Normal 2 5 2 2" xfId="166" xr:uid="{C603833F-020A-4678-A4B7-6C70F83AA24D}"/>
    <cellStyle name="Normal 2 5 2 3" xfId="288" xr:uid="{A266AD36-6DC3-4CE3-BA5C-C95B89A8C4D0}"/>
    <cellStyle name="Normal 2 5 2 4" xfId="397" xr:uid="{116C4E2F-F168-4298-B9A6-6E51E55EF29C}"/>
    <cellStyle name="Normal 2 5 3" xfId="98" xr:uid="{37CB27EE-90C9-4211-AD69-44CC0FEC6C8D}"/>
    <cellStyle name="Normal 2 5 3 2" xfId="193" xr:uid="{480D8AD3-704F-463E-819B-8213EB63FA8F}"/>
    <cellStyle name="Normal 2 5 3 3" xfId="315" xr:uid="{6E0EF771-EEF6-4EA5-839C-DF19B7271BE2}"/>
    <cellStyle name="Normal 2 5 3 4" xfId="424" xr:uid="{57809793-7213-4FEE-8186-777387D3949A}"/>
    <cellStyle name="Normal 2 5 4" xfId="138" xr:uid="{B5F761E4-92C2-47D8-B3C6-AFCAD1A3E8B7}"/>
    <cellStyle name="Normal 2 5 5" xfId="260" xr:uid="{3135C534-A802-4DA0-B8BA-FCCD299D1333}"/>
    <cellStyle name="Normal 2 5 6" xfId="369" xr:uid="{05BD5E07-C12B-4F8B-943B-E2DA5962299F}"/>
    <cellStyle name="Normal 2 6" xfId="46" xr:uid="{BAB4E961-9458-4F69-B35D-46C11BDF3E19}"/>
    <cellStyle name="Normal 2 6 2" xfId="141" xr:uid="{CA015419-F4E2-4CF8-928D-67F91305F9CA}"/>
    <cellStyle name="Normal 2 6 3" xfId="263" xr:uid="{A7B7E9B5-78E5-422F-8C58-D2F85AD01032}"/>
    <cellStyle name="Normal 2 6 4" xfId="372" xr:uid="{8F96F69D-BB9F-4175-8052-15A751C33AB2}"/>
    <cellStyle name="Normal 2 7" xfId="74" xr:uid="{0853691F-BCE0-47BE-8C39-B1195A0CADA1}"/>
    <cellStyle name="Normal 2 7 2" xfId="169" xr:uid="{A02EB641-8E8C-41AA-B467-C1E607C1D50B}"/>
    <cellStyle name="Normal 2 7 3" xfId="291" xr:uid="{5F7E3E94-D8E0-48D0-92CA-526152296B90}"/>
    <cellStyle name="Normal 2 7 4" xfId="400" xr:uid="{A2C7D13B-AEE1-4D06-B3DC-ED345B756A58}"/>
    <cellStyle name="Normal 2 8" xfId="18" xr:uid="{6E6E3D47-82F1-4431-9BEA-54FDF5B5C78C}"/>
    <cellStyle name="Normal 2 8 2" xfId="197" xr:uid="{1F1F3A0C-8C06-474A-8D98-D03A3804AEC5}"/>
    <cellStyle name="Normal 2 8 3" xfId="235" xr:uid="{A1377257-5AE6-41B0-B1EC-B4A29885CCBE}"/>
    <cellStyle name="Normal 2 8 4" xfId="344" xr:uid="{D764D42D-4A8A-4C5E-A6EE-BC565B12C6FA}"/>
    <cellStyle name="Normal 2 9" xfId="102" xr:uid="{3DCD59F4-9C1F-4533-B10F-68FE08B3F349}"/>
    <cellStyle name="Normal 2 9 2" xfId="213" xr:uid="{F32B9D36-FEA3-4C48-95E6-7B3BD270A9FA}"/>
    <cellStyle name="Normal 2 9 3" xfId="321" xr:uid="{497CA531-0BE8-4F39-A0C5-6EE482D2E0FD}"/>
    <cellStyle name="Normal 2 9 4" xfId="428" xr:uid="{A3FC2CFF-FFCA-4F5C-861A-C08D526E2A98}"/>
    <cellStyle name="Normal 3" xfId="41" xr:uid="{57B3776B-6619-44AF-B0EE-BE16A6E74FE5}"/>
    <cellStyle name="Normal 3 2" xfId="69" xr:uid="{FEFB5F91-792E-4369-AB82-C6C0A2B23B19}"/>
    <cellStyle name="Normal 3 2 2" xfId="164" xr:uid="{6F6681AA-082D-475B-A9D3-8050FAB9DD74}"/>
    <cellStyle name="Normal 3 2 3" xfId="286" xr:uid="{BB8EAAE8-86E0-49CD-8D8C-D23FEE738C59}"/>
    <cellStyle name="Normal 3 2 4" xfId="395" xr:uid="{FF8A990E-CC63-4D41-8101-3DCB88CB08A4}"/>
    <cellStyle name="Normal 3 3" xfId="96" xr:uid="{0E30A801-30C5-47F5-9519-E02CE34C6CF9}"/>
    <cellStyle name="Normal 3 3 2" xfId="191" xr:uid="{5422C2DB-A8C6-43F9-AA62-2827E87456B7}"/>
    <cellStyle name="Normal 3 3 3" xfId="313" xr:uid="{9137B933-09D3-44A2-8F29-C9F53ACA532F}"/>
    <cellStyle name="Normal 3 3 4" xfId="422" xr:uid="{22729B98-AFAF-4473-829E-3DEB686F77DA}"/>
    <cellStyle name="Normal 3 4" xfId="136" xr:uid="{1293DD8F-EE51-4D46-B708-3D3B43656070}"/>
    <cellStyle name="Normal 3 5" xfId="258" xr:uid="{4D946DEE-0012-4F1C-88CA-FE794ED365FC}"/>
    <cellStyle name="Normal 3 6" xfId="367" xr:uid="{F19708D6-A8BB-40F2-8774-35D8D5948A0B}"/>
    <cellStyle name="Normal 4" xfId="17" xr:uid="{D2A71244-DA85-4626-A847-407C91A9B044}"/>
    <cellStyle name="Normal 4 2" xfId="196" xr:uid="{90769B79-69E6-419B-94AB-34E678B753D1}"/>
    <cellStyle name="Normal 4 3" xfId="234" xr:uid="{10E0EDF3-61A2-45B0-BFC8-119BFD98DF39}"/>
    <cellStyle name="Normal 4 4" xfId="343" xr:uid="{466157B3-9A0A-4124-B7B7-11DF520D8B2F}"/>
    <cellStyle name="Normal 5" xfId="101" xr:uid="{3EAC3747-44FA-45F3-A340-2ABED01BFA50}"/>
    <cellStyle name="Normal 5 2" xfId="212" xr:uid="{BAF70E1B-7242-4119-A0FE-9D9E86F99738}"/>
    <cellStyle name="Normal 5 3" xfId="320" xr:uid="{7161A956-4390-4817-8180-3F5429384285}"/>
    <cellStyle name="Normal 5 4" xfId="427" xr:uid="{4DF255AC-D4E4-4BDB-88E0-96401E1252A6}"/>
    <cellStyle name="Normal 6" xfId="332" xr:uid="{35BF5503-53CE-4D4F-807B-5C565AB2567F}"/>
    <cellStyle name="Porcentaje 10" xfId="123" xr:uid="{8AD62940-CAF2-4926-8D03-EE2A04032094}"/>
    <cellStyle name="Porcentaje 11" xfId="318" xr:uid="{FF808EF4-B00C-40B3-839B-684E7E8ABB2B}"/>
    <cellStyle name="Porcentaje 2" xfId="5" xr:uid="{36E44E23-26C0-4D38-B0E5-6554CE733343}"/>
    <cellStyle name="Porcentaje 2 10" xfId="225" xr:uid="{0984A987-E37E-4B22-9DAF-767A31BB5E11}"/>
    <cellStyle name="Porcentaje 2 11" xfId="334" xr:uid="{29EBB524-C0BF-4A00-AD77-6FC8D5CF6553}"/>
    <cellStyle name="Porcentaje 2 2" xfId="11" xr:uid="{12BD0CFA-F6BB-4454-B35B-F8F4EC577124}"/>
    <cellStyle name="Porcentaje 2 2 2" xfId="35" xr:uid="{866C6A8D-2028-42CB-84C6-2D9677F38EF6}"/>
    <cellStyle name="Porcentaje 2 2 2 2" xfId="63" xr:uid="{D74ABAB5-874A-411E-8E0A-524054297941}"/>
    <cellStyle name="Porcentaje 2 2 2 2 2" xfId="158" xr:uid="{AA4396A7-7DDF-4F98-B69F-45654BC3BC73}"/>
    <cellStyle name="Porcentaje 2 2 2 2 3" xfId="280" xr:uid="{CFD90603-8634-462F-B72A-04633C5862EE}"/>
    <cellStyle name="Porcentaje 2 2 2 2 4" xfId="389" xr:uid="{C46B95D2-D01E-4B80-93BC-B60008212EC4}"/>
    <cellStyle name="Porcentaje 2 2 2 3" xfId="90" xr:uid="{56A5E022-EBB8-413B-A6C2-7C99C9AB8688}"/>
    <cellStyle name="Porcentaje 2 2 2 3 2" xfId="185" xr:uid="{E3D909BE-759B-470F-977B-BABE2D0DC7DF}"/>
    <cellStyle name="Porcentaje 2 2 2 3 3" xfId="307" xr:uid="{D1E00AF1-8CAE-40DF-9487-B891220B4DA5}"/>
    <cellStyle name="Porcentaje 2 2 2 3 4" xfId="416" xr:uid="{68813251-7608-4B2F-B168-E02D7A8EB9E1}"/>
    <cellStyle name="Porcentaje 2 2 2 4" xfId="130" xr:uid="{8829974C-92EA-4DF6-93C1-E5E0253386B6}"/>
    <cellStyle name="Porcentaje 2 2 2 5" xfId="252" xr:uid="{223617BA-E744-4906-88C8-5A587B5678FC}"/>
    <cellStyle name="Porcentaje 2 2 2 6" xfId="361" xr:uid="{FDC259F8-80FC-46C4-B3FA-10907E5D953B}"/>
    <cellStyle name="Porcentaje 2 2 3" xfId="51" xr:uid="{57CF7D06-9168-474D-B3C6-F094D7FD0D41}"/>
    <cellStyle name="Porcentaje 2 2 3 2" xfId="146" xr:uid="{381D6696-2EBA-4B5B-83EE-92CA4158D152}"/>
    <cellStyle name="Porcentaje 2 2 3 3" xfId="268" xr:uid="{E489B593-44BB-4E68-AA7C-3619732D30A7}"/>
    <cellStyle name="Porcentaje 2 2 3 4" xfId="377" xr:uid="{2D633720-BD0A-4AF2-95AC-3D7A2C42E87A}"/>
    <cellStyle name="Porcentaje 2 2 4" xfId="79" xr:uid="{F513D1B7-016A-466A-BCCF-5878E7614FC8}"/>
    <cellStyle name="Porcentaje 2 2 4 2" xfId="174" xr:uid="{844988EB-EC02-4A68-A65E-D5ADAC34D4E7}"/>
    <cellStyle name="Porcentaje 2 2 4 3" xfId="296" xr:uid="{8D7594B4-DD66-4BB2-8E66-AA6B0AF3664A}"/>
    <cellStyle name="Porcentaje 2 2 4 4" xfId="405" xr:uid="{8D7E66D6-096E-4A20-831A-FF33B496C3C1}"/>
    <cellStyle name="Porcentaje 2 2 5" xfId="23" xr:uid="{9F19FDEA-D36A-4930-85FA-6520DE8D50C8}"/>
    <cellStyle name="Porcentaje 2 2 5 2" xfId="202" xr:uid="{BC9A6B38-06F5-4C0C-A1DC-2FF499B38C13}"/>
    <cellStyle name="Porcentaje 2 2 5 3" xfId="240" xr:uid="{BE85498D-5C61-49B7-A503-0B9721168A1D}"/>
    <cellStyle name="Porcentaje 2 2 5 4" xfId="349" xr:uid="{726BDC0A-8CA9-4DEB-9A68-B11A874C2359}"/>
    <cellStyle name="Porcentaje 2 2 6" xfId="107" xr:uid="{AD963587-1245-4868-9599-D32B94738788}"/>
    <cellStyle name="Porcentaje 2 2 6 2" xfId="218" xr:uid="{4850E807-36F3-4FFC-A900-90DB35403DC1}"/>
    <cellStyle name="Porcentaje 2 2 6 3" xfId="326" xr:uid="{69C312EA-7800-4270-91E7-57DC21FFBADD}"/>
    <cellStyle name="Porcentaje 2 2 6 4" xfId="433" xr:uid="{FBB40AD2-65E0-4DE1-A0AE-31E9D1A8A7D7}"/>
    <cellStyle name="Porcentaje 2 2 7" xfId="118" xr:uid="{C58E7621-3118-45D7-8531-C00EB621E52D}"/>
    <cellStyle name="Porcentaje 2 2 8" xfId="229" xr:uid="{FA08D677-A5BF-41A8-87D9-CC505806DE65}"/>
    <cellStyle name="Porcentaje 2 2 9" xfId="338" xr:uid="{E5E8078F-756D-4E2E-823E-F51B5F5310C5}"/>
    <cellStyle name="Porcentaje 2 3" xfId="15" xr:uid="{9FFE4285-5131-4248-BA6F-21A9FEF6E064}"/>
    <cellStyle name="Porcentaje 2 3 2" xfId="39" xr:uid="{562DEBCF-7CD7-4520-B62D-C18CE840B02D}"/>
    <cellStyle name="Porcentaje 2 3 2 2" xfId="67" xr:uid="{E599B27F-24C5-4750-8A27-10844A28A4DE}"/>
    <cellStyle name="Porcentaje 2 3 2 2 2" xfId="162" xr:uid="{DA51BC4D-92BB-42CC-90E9-82F4283D606C}"/>
    <cellStyle name="Porcentaje 2 3 2 2 3" xfId="284" xr:uid="{2954A697-2861-43B7-9AD9-4F8651AB5216}"/>
    <cellStyle name="Porcentaje 2 3 2 2 4" xfId="393" xr:uid="{9D357B93-51F9-4FDD-8988-D4489F4D4F4F}"/>
    <cellStyle name="Porcentaje 2 3 2 3" xfId="94" xr:uid="{F1E9D74D-DCB5-4E9A-B996-337B94AEF9A3}"/>
    <cellStyle name="Porcentaje 2 3 2 3 2" xfId="189" xr:uid="{E14F544F-B8F0-4AB0-943F-E7BCFDC8B4E1}"/>
    <cellStyle name="Porcentaje 2 3 2 3 3" xfId="311" xr:uid="{E9EC2EE7-9492-4038-AADF-67F9750A0D75}"/>
    <cellStyle name="Porcentaje 2 3 2 3 4" xfId="420" xr:uid="{169521DC-D926-42BB-AE2A-B8F41113BE93}"/>
    <cellStyle name="Porcentaje 2 3 2 4" xfId="134" xr:uid="{517C8FD5-B7C3-4920-83B8-5635A340B5FA}"/>
    <cellStyle name="Porcentaje 2 3 2 5" xfId="256" xr:uid="{92A7296E-190D-4098-8857-EAA9087A8CC5}"/>
    <cellStyle name="Porcentaje 2 3 2 6" xfId="365" xr:uid="{62B90EAC-C112-4AA1-B5A4-93F20FBEC412}"/>
    <cellStyle name="Porcentaje 2 3 3" xfId="55" xr:uid="{C3AD04DA-A48A-409F-8268-077E525F5B86}"/>
    <cellStyle name="Porcentaje 2 3 3 2" xfId="150" xr:uid="{3D0E9E3E-0484-4DA1-8C11-418C2295AB9C}"/>
    <cellStyle name="Porcentaje 2 3 3 3" xfId="272" xr:uid="{D0F9304D-4F18-4EA8-95BD-DF91DB920BE0}"/>
    <cellStyle name="Porcentaje 2 3 3 4" xfId="381" xr:uid="{1EBFEF01-592A-4E36-8D12-98D0B9DA6E1C}"/>
    <cellStyle name="Porcentaje 2 3 4" xfId="83" xr:uid="{2030D2AA-E205-49A7-9526-4024832C2BBF}"/>
    <cellStyle name="Porcentaje 2 3 4 2" xfId="178" xr:uid="{D9FC8C00-9946-4DF5-BD7D-F1871911A886}"/>
    <cellStyle name="Porcentaje 2 3 4 3" xfId="300" xr:uid="{ABCB6068-5857-4A67-961E-56C242CECC95}"/>
    <cellStyle name="Porcentaje 2 3 4 4" xfId="409" xr:uid="{3B2C27DD-CA18-4732-A19C-C76D6E6C8E93}"/>
    <cellStyle name="Porcentaje 2 3 5" xfId="27" xr:uid="{F1B07ECC-262D-4A97-AA2B-33D43DF20FCB}"/>
    <cellStyle name="Porcentaje 2 3 5 2" xfId="206" xr:uid="{1A4731BA-AA66-47BC-A190-F2173D4AAA85}"/>
    <cellStyle name="Porcentaje 2 3 5 3" xfId="244" xr:uid="{D655A7B7-7EA9-4DEA-9275-9CE3D42785E9}"/>
    <cellStyle name="Porcentaje 2 3 5 4" xfId="353" xr:uid="{763A8E9B-8476-4936-BACD-019BFE2184D1}"/>
    <cellStyle name="Porcentaje 2 3 6" xfId="111" xr:uid="{93C03BC4-E155-4C2D-9368-BF5F33DE5DA0}"/>
    <cellStyle name="Porcentaje 2 3 6 2" xfId="222" xr:uid="{3F85C5EF-DF8C-4E72-BF5B-2B9FD2E03FBE}"/>
    <cellStyle name="Porcentaje 2 3 6 3" xfId="330" xr:uid="{A00863D0-DAE4-4AE9-B3B7-346944A139F0}"/>
    <cellStyle name="Porcentaje 2 3 6 4" xfId="437" xr:uid="{736AE547-7F9C-4081-BD29-57BFFC85B3C9}"/>
    <cellStyle name="Porcentaje 2 3 7" xfId="122" xr:uid="{D4E98A70-0CFA-4B2E-B438-CBE2218CABFE}"/>
    <cellStyle name="Porcentaje 2 3 8" xfId="233" xr:uid="{9444D38E-5691-44A2-BA3B-96B89FFBFC50}"/>
    <cellStyle name="Porcentaje 2 3 9" xfId="342" xr:uid="{AA6E62A5-43FB-4B13-B276-2CFD620DAA1A}"/>
    <cellStyle name="Porcentaje 2 4" xfId="31" xr:uid="{9EC7A85E-1B99-4D43-BFFA-6B2C74B2A6C5}"/>
    <cellStyle name="Porcentaje 2 4 2" xfId="59" xr:uid="{B77ABD22-0FB4-4474-B09D-D01E5DB8F167}"/>
    <cellStyle name="Porcentaje 2 4 2 2" xfId="154" xr:uid="{B62B2C3A-36AC-43DD-A924-494BBAA6590F}"/>
    <cellStyle name="Porcentaje 2 4 2 3" xfId="276" xr:uid="{9B90EF17-98F6-42C2-89C4-C2ECC47EFD86}"/>
    <cellStyle name="Porcentaje 2 4 2 4" xfId="385" xr:uid="{2459DC4D-3113-43EA-9EFD-C14856F858D6}"/>
    <cellStyle name="Porcentaje 2 4 3" xfId="86" xr:uid="{70D32AF5-514F-4F57-A928-CD2181531DCC}"/>
    <cellStyle name="Porcentaje 2 4 3 2" xfId="181" xr:uid="{82A294E7-903C-48A2-9F88-0B21DE29784B}"/>
    <cellStyle name="Porcentaje 2 4 3 3" xfId="303" xr:uid="{D3A73335-44E3-4666-9577-19FDD00D80F4}"/>
    <cellStyle name="Porcentaje 2 4 3 4" xfId="412" xr:uid="{95E3CF5B-C7C3-47C3-A840-6C04EB78D35F}"/>
    <cellStyle name="Porcentaje 2 4 4" xfId="126" xr:uid="{9E815726-7A7F-4A29-A9DF-AFCB24182D2B}"/>
    <cellStyle name="Porcentaje 2 4 5" xfId="248" xr:uid="{43F45D23-A003-47C9-BB85-1D706EAB32AF}"/>
    <cellStyle name="Porcentaje 2 4 6" xfId="357" xr:uid="{8736520B-3963-4F44-8191-A94F74DF8718}"/>
    <cellStyle name="Porcentaje 2 5" xfId="47" xr:uid="{B6D1E5CF-EB1F-4EF3-B124-7AEFA164424C}"/>
    <cellStyle name="Porcentaje 2 5 2" xfId="142" xr:uid="{78D6439B-BD3B-4E0A-A8ED-8E0A2153198D}"/>
    <cellStyle name="Porcentaje 2 5 3" xfId="264" xr:uid="{02E81EF7-29FA-4362-903B-9F179DBEAC10}"/>
    <cellStyle name="Porcentaje 2 5 4" xfId="373" xr:uid="{690CCCB0-9159-4037-A55E-CD0AD8D0F95F}"/>
    <cellStyle name="Porcentaje 2 6" xfId="75" xr:uid="{11912098-2F6B-4626-BB7E-E947564999E1}"/>
    <cellStyle name="Porcentaje 2 6 2" xfId="170" xr:uid="{7AC6044B-EADD-41D7-846D-17B98A9EFDE2}"/>
    <cellStyle name="Porcentaje 2 6 3" xfId="292" xr:uid="{F9F4800E-33FA-49A4-86D5-97A3219EC6CA}"/>
    <cellStyle name="Porcentaje 2 6 4" xfId="401" xr:uid="{8CAC0C34-0A76-429A-A5B1-739463FB9767}"/>
    <cellStyle name="Porcentaje 2 7" xfId="19" xr:uid="{E76E07F3-094A-40F0-94F1-952AC34CD1F1}"/>
    <cellStyle name="Porcentaje 2 7 2" xfId="198" xr:uid="{30BF90F1-DC6A-47E5-ADB3-D314C42103BD}"/>
    <cellStyle name="Porcentaje 2 7 3" xfId="236" xr:uid="{DBFBED90-627E-4757-B73D-E347BC2FBF54}"/>
    <cellStyle name="Porcentaje 2 7 4" xfId="345" xr:uid="{D747DAD2-E976-4D74-9433-B39A212E1296}"/>
    <cellStyle name="Porcentaje 2 8" xfId="103" xr:uid="{BE1E0F0F-0AF2-4BDB-8918-EC2030C43A5F}"/>
    <cellStyle name="Porcentaje 2 8 2" xfId="214" xr:uid="{DC4124D2-C7BA-46AD-9FE4-13C5CD29B76E}"/>
    <cellStyle name="Porcentaje 2 8 3" xfId="322" xr:uid="{F838AC29-A975-46CC-A6EF-BBD3A49B0169}"/>
    <cellStyle name="Porcentaje 2 8 4" xfId="429" xr:uid="{3EC5FB1B-D8CD-4444-8267-98D4287A13D1}"/>
    <cellStyle name="Porcentaje 2 9" xfId="114" xr:uid="{27082AA0-696F-4627-9110-9A26F17FF22E}"/>
    <cellStyle name="Porcentaje 3" xfId="6" xr:uid="{A6C410E1-6944-47FD-A41E-E229DAECE5D6}"/>
    <cellStyle name="Porcentaje 3 2" xfId="32" xr:uid="{E5995B63-87B7-4D5F-B7FC-F842B54A8D7C}"/>
    <cellStyle name="Porcentaje 3 2 2" xfId="60" xr:uid="{5C413552-896B-428F-AEE6-4936A015BCE7}"/>
    <cellStyle name="Porcentaje 3 2 2 2" xfId="155" xr:uid="{909DA0D2-A5D9-4DB1-BF2E-19029298B237}"/>
    <cellStyle name="Porcentaje 3 2 2 3" xfId="277" xr:uid="{E87F38D1-1B7C-4151-B423-30BF71EB696C}"/>
    <cellStyle name="Porcentaje 3 2 2 4" xfId="386" xr:uid="{8B97E6D5-EA79-43DE-92BE-B791B805FD51}"/>
    <cellStyle name="Porcentaje 3 2 3" xfId="87" xr:uid="{1C7A86FC-53CC-4CC6-84E1-725AE5016C4D}"/>
    <cellStyle name="Porcentaje 3 2 3 2" xfId="182" xr:uid="{9198A2BD-2960-4DF5-9246-1ED62B0DD8CD}"/>
    <cellStyle name="Porcentaje 3 2 3 3" xfId="304" xr:uid="{51498050-C3B8-41FB-8A1A-694CF7920B92}"/>
    <cellStyle name="Porcentaje 3 2 3 4" xfId="413" xr:uid="{F2F7A1FB-183F-4D69-B694-0C0A6D42DC17}"/>
    <cellStyle name="Porcentaje 3 2 4" xfId="127" xr:uid="{660B489D-F5D8-44B9-BF9A-52CB9812C39A}"/>
    <cellStyle name="Porcentaje 3 2 5" xfId="249" xr:uid="{E39D7644-4465-4D87-B85A-AA20E420B995}"/>
    <cellStyle name="Porcentaje 3 2 6" xfId="358" xr:uid="{AF177739-DDC5-493B-A82D-3F33606CA483}"/>
    <cellStyle name="Porcentaje 3 3" xfId="48" xr:uid="{C732B3E9-E88E-495A-8E6C-B0AC3A70E0A3}"/>
    <cellStyle name="Porcentaje 3 3 2" xfId="143" xr:uid="{4E49E7ED-428A-4056-BDEB-A0129A67F72C}"/>
    <cellStyle name="Porcentaje 3 3 3" xfId="265" xr:uid="{C192CBEB-75C1-4D5C-9B9D-5D79D30CF43F}"/>
    <cellStyle name="Porcentaje 3 3 4" xfId="374" xr:uid="{6D43BD48-49D2-4C9B-9E6C-795CB3250726}"/>
    <cellStyle name="Porcentaje 3 4" xfId="76" xr:uid="{5E5D0FCF-8F91-4A31-8EB5-454D7D12DB3E}"/>
    <cellStyle name="Porcentaje 3 4 2" xfId="171" xr:uid="{E4A55A02-B40F-4881-A639-0EB2EE8286E8}"/>
    <cellStyle name="Porcentaje 3 4 3" xfId="293" xr:uid="{8DF301CE-DC85-4508-A53D-323A590B5F07}"/>
    <cellStyle name="Porcentaje 3 4 4" xfId="402" xr:uid="{2DB470C2-1F2F-48F7-B0AD-AFE9564D42E4}"/>
    <cellStyle name="Porcentaje 3 5" xfId="20" xr:uid="{712B1555-5121-45F0-9716-DC66113CDE15}"/>
    <cellStyle name="Porcentaje 3 5 2" xfId="199" xr:uid="{86C5B34D-FFF2-4116-AC26-474A442F2EDA}"/>
    <cellStyle name="Porcentaje 3 5 3" xfId="237" xr:uid="{8A476D12-8A0F-4766-8EE9-F90AA72B99BE}"/>
    <cellStyle name="Porcentaje 3 5 4" xfId="346" xr:uid="{9F2324F2-9320-4D78-B02B-178FB3EFDFAC}"/>
    <cellStyle name="Porcentaje 3 6" xfId="104" xr:uid="{F69C8ACE-B965-4338-A652-080353B237E9}"/>
    <cellStyle name="Porcentaje 3 6 2" xfId="215" xr:uid="{39FED7B6-FF4A-4FD2-B17A-AFF4E6FF65BB}"/>
    <cellStyle name="Porcentaje 3 6 3" xfId="323" xr:uid="{4E95D298-B84B-481D-A0D6-6437C4252721}"/>
    <cellStyle name="Porcentaje 3 6 4" xfId="430" xr:uid="{B2604602-9C12-481E-8299-26B853235E4D}"/>
    <cellStyle name="Porcentaje 3 7" xfId="115" xr:uid="{A42FB169-B24B-4550-8FB6-519C4642D1DD}"/>
    <cellStyle name="Porcentaje 3 8" xfId="226" xr:uid="{CDBADA0C-C5DA-40E7-9FFF-615C078C028E}"/>
    <cellStyle name="Porcentaje 3 9" xfId="335" xr:uid="{DBD5D9A9-8F0A-4767-AE9D-C46253F8EDBD}"/>
    <cellStyle name="Porcentaje 4" xfId="12" xr:uid="{29AEEB7A-38F2-4C06-9761-DFE2C417A37A}"/>
    <cellStyle name="Porcentaje 4 2" xfId="36" xr:uid="{4506155B-6DCE-4260-9649-8777026AC6F2}"/>
    <cellStyle name="Porcentaje 4 2 2" xfId="64" xr:uid="{2AF590AB-2C81-439C-B2B3-2EC8DD276B19}"/>
    <cellStyle name="Porcentaje 4 2 2 2" xfId="159" xr:uid="{9CF42A08-9D3C-4E3C-9233-C5E5B8601185}"/>
    <cellStyle name="Porcentaje 4 2 2 3" xfId="281" xr:uid="{73915D63-CCF1-4002-84FD-B6C563CC371E}"/>
    <cellStyle name="Porcentaje 4 2 2 4" xfId="390" xr:uid="{D25ACCEF-8675-434E-BB8B-6097A221E6BB}"/>
    <cellStyle name="Porcentaje 4 2 3" xfId="91" xr:uid="{1D3B2C89-BC0E-47DD-A895-9DDF0FC464D3}"/>
    <cellStyle name="Porcentaje 4 2 3 2" xfId="186" xr:uid="{39A8148A-4991-4881-955C-B7CFBE992BDA}"/>
    <cellStyle name="Porcentaje 4 2 3 3" xfId="308" xr:uid="{5C7AA3EE-94D4-465C-8D2E-5E93E6617323}"/>
    <cellStyle name="Porcentaje 4 2 3 4" xfId="417" xr:uid="{579F4254-CF25-4089-9E2D-142627B2CE49}"/>
    <cellStyle name="Porcentaje 4 2 4" xfId="131" xr:uid="{4F923CF8-B934-4390-95FB-ED85D5A24EA9}"/>
    <cellStyle name="Porcentaje 4 2 5" xfId="253" xr:uid="{2C1F82B7-6118-4FB8-9045-E71C95A98DC6}"/>
    <cellStyle name="Porcentaje 4 2 6" xfId="362" xr:uid="{958DCC12-500D-4940-962F-424095D4B278}"/>
    <cellStyle name="Porcentaje 4 3" xfId="52" xr:uid="{5F3DE580-FEA3-42BB-821B-37D727E8A8DB}"/>
    <cellStyle name="Porcentaje 4 3 2" xfId="147" xr:uid="{ED5CB059-2FA4-40A0-B467-652380A5B1A6}"/>
    <cellStyle name="Porcentaje 4 3 3" xfId="269" xr:uid="{5AABE1E2-873D-4E02-92B1-965D58799C1D}"/>
    <cellStyle name="Porcentaje 4 3 4" xfId="378" xr:uid="{30CF5504-53A3-4C74-A36A-E230B5C28D2C}"/>
    <cellStyle name="Porcentaje 4 4" xfId="80" xr:uid="{E3AEF0BB-5489-432E-B36B-AFA3D6167F12}"/>
    <cellStyle name="Porcentaje 4 4 2" xfId="175" xr:uid="{D7E2E7DB-F216-44A5-A0FF-CD62FADF7D0C}"/>
    <cellStyle name="Porcentaje 4 4 3" xfId="297" xr:uid="{00E7CF2D-93DC-48AF-A099-84FA8F53C232}"/>
    <cellStyle name="Porcentaje 4 4 4" xfId="406" xr:uid="{09DB9D99-5A3C-4628-92F2-EEB36E51FD57}"/>
    <cellStyle name="Porcentaje 4 5" xfId="24" xr:uid="{BE161B48-84CD-4A14-BA55-4C8F1D780672}"/>
    <cellStyle name="Porcentaje 4 5 2" xfId="203" xr:uid="{24D376BC-ED5E-442F-AC6B-EDE1322E3883}"/>
    <cellStyle name="Porcentaje 4 5 3" xfId="241" xr:uid="{20FA44D4-399D-4C18-B5A0-EBE82E91698C}"/>
    <cellStyle name="Porcentaje 4 5 4" xfId="350" xr:uid="{F22217C0-77F5-46F4-8763-B2B43DDCC162}"/>
    <cellStyle name="Porcentaje 4 6" xfId="108" xr:uid="{772C2800-7CEE-44B1-8228-BD6E7ACDB7C8}"/>
    <cellStyle name="Porcentaje 4 6 2" xfId="219" xr:uid="{A4D82BEC-B385-42C1-8B08-CD6D0A4EB0D0}"/>
    <cellStyle name="Porcentaje 4 6 3" xfId="327" xr:uid="{D85C65BC-8279-41CD-BB6B-9B10731668F7}"/>
    <cellStyle name="Porcentaje 4 6 4" xfId="434" xr:uid="{EE9D3609-1960-4865-BC33-6C720272C373}"/>
    <cellStyle name="Porcentaje 4 7" xfId="119" xr:uid="{1CBD2201-BA91-42AB-B135-F39BDE256DC0}"/>
    <cellStyle name="Porcentaje 4 8" xfId="230" xr:uid="{F4767889-2884-4ADE-A61C-753CD505A72D}"/>
    <cellStyle name="Porcentaje 4 9" xfId="339" xr:uid="{7412D863-B3B0-448B-8A28-28407B0EC627}"/>
    <cellStyle name="Porcentaje 5" xfId="29" xr:uid="{F7F4B771-A17F-4E54-8C7B-7A516199F0B2}"/>
    <cellStyle name="Porcentaje 5 2" xfId="57" xr:uid="{41856AAE-1433-4710-AFC4-B056BBB2EC1D}"/>
    <cellStyle name="Porcentaje 5 2 2" xfId="152" xr:uid="{4459CCD7-25C4-4B2B-B5A7-C13505AFD208}"/>
    <cellStyle name="Porcentaje 5 2 3" xfId="274" xr:uid="{12D7BCC2-C273-4445-90B5-8644B135D44F}"/>
    <cellStyle name="Porcentaje 5 2 4" xfId="383" xr:uid="{30220F6C-B36F-48EA-BE6E-62DC096ED0DD}"/>
    <cellStyle name="Porcentaje 5 3" xfId="84" xr:uid="{23433FBD-3F5E-4DE4-A63C-2E4E9CD34EF7}"/>
    <cellStyle name="Porcentaje 5 3 2" xfId="179" xr:uid="{FF9C9040-9048-414C-8027-F194B2F44B8D}"/>
    <cellStyle name="Porcentaje 5 3 3" xfId="301" xr:uid="{AFB51EEC-8ABB-4CD9-8A6D-A97C227639C1}"/>
    <cellStyle name="Porcentaje 5 3 4" xfId="410" xr:uid="{735761F2-DB7F-479F-8931-C03D002D328A}"/>
    <cellStyle name="Porcentaje 5 4" xfId="124" xr:uid="{ED407984-653D-4EBD-A4DF-4EC056C0EFCB}"/>
    <cellStyle name="Porcentaje 5 5" xfId="246" xr:uid="{126777A0-A9AD-40C1-9129-7B2C9E0CBEE7}"/>
    <cellStyle name="Porcentaje 5 6" xfId="355" xr:uid="{09616672-02A8-42B5-A5BD-DB99673C9F62}"/>
    <cellStyle name="Porcentaje 6" xfId="42" xr:uid="{ADD4674F-5DA8-4061-A880-EBFA7423AE9E}"/>
    <cellStyle name="Porcentaje 6 2" xfId="70" xr:uid="{3E1D49BB-0181-4414-B917-FF4DD14BAB63}"/>
    <cellStyle name="Porcentaje 6 2 2" xfId="165" xr:uid="{1CE1CD3C-1121-4715-A212-75001186D7E5}"/>
    <cellStyle name="Porcentaje 6 2 3" xfId="287" xr:uid="{844BC90E-3ED5-4007-ACE4-9EF9E87FC464}"/>
    <cellStyle name="Porcentaje 6 2 4" xfId="396" xr:uid="{1FEC11D9-A700-4422-8F81-0D3FC3B46E18}"/>
    <cellStyle name="Porcentaje 6 3" xfId="97" xr:uid="{F19A5089-F2BE-4CBF-836A-AD6E22229D94}"/>
    <cellStyle name="Porcentaje 6 3 2" xfId="192" xr:uid="{A4D7628E-D960-44B6-992F-A1119D282F25}"/>
    <cellStyle name="Porcentaje 6 3 3" xfId="314" xr:uid="{C6DF4FD8-47B1-4D4A-822C-513753D5D6C0}"/>
    <cellStyle name="Porcentaje 6 3 4" xfId="423" xr:uid="{47FE69AE-6D63-48D0-B74E-088862F81379}"/>
    <cellStyle name="Porcentaje 6 4" xfId="137" xr:uid="{13A46F0E-86A4-45E5-ABB4-93780A1EF41F}"/>
    <cellStyle name="Porcentaje 6 5" xfId="259" xr:uid="{243B4BCF-A74E-41C7-BE5C-0562C1EF8AF4}"/>
    <cellStyle name="Porcentaje 6 6" xfId="368" xr:uid="{A5F2FF86-50A4-4DEA-A264-CC8034F6BC57}"/>
    <cellStyle name="Porcentaje 7" xfId="56" xr:uid="{4A16735F-2868-4AAA-977D-A0322125C602}"/>
    <cellStyle name="Porcentaje 7 2" xfId="151" xr:uid="{03C9AB95-7E47-432D-9C9A-A6E2EFA89CCD}"/>
    <cellStyle name="Porcentaje 7 3" xfId="209" xr:uid="{9E05B856-B6EC-481C-9125-8CBDB35F47CA}"/>
    <cellStyle name="Porcentaje 7 4" xfId="273" xr:uid="{7864D2EF-020A-4579-9AF4-071ADECF19BC}"/>
    <cellStyle name="Porcentaje 7 5" xfId="382" xr:uid="{251816BF-F8BE-473C-AB54-28CF66D8C25F}"/>
    <cellStyle name="Porcentaje 8" xfId="28" xr:uid="{CD2BC5E1-0000-45FB-A07C-E8068BDC5AB3}"/>
    <cellStyle name="Porcentaje 8 2" xfId="207" xr:uid="{FFDAA046-DB74-4713-B8A8-8359C70E578C}"/>
    <cellStyle name="Porcentaje 8 3" xfId="245" xr:uid="{AB9FE0C5-D788-4431-B2B2-14502AB5B6F0}"/>
    <cellStyle name="Porcentaje 8 4" xfId="354" xr:uid="{20169860-384B-4BE6-99E2-4C20D31D888E}"/>
    <cellStyle name="Porcentaje 9" xfId="112" xr:uid="{E87263D5-2977-483A-984D-8AD9B642B8D1}"/>
    <cellStyle name="Porcentaje 9 2" xfId="223" xr:uid="{4FD62944-207C-4407-95F5-CE52840BB5F0}"/>
    <cellStyle name="Porcentaje 9 3" xfId="331" xr:uid="{310136C7-ABB3-477E-9E7F-D86E05705969}"/>
    <cellStyle name="Porcentaje 9 4" xfId="438" xr:uid="{9F1718C8-050C-44D1-8D0D-2BFC69C6FB9F}"/>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externalLink" Target="externalLinks/externalLink1.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80" b="1" i="0" u="none" strike="noStrike" kern="1200" spc="0" baseline="0">
                <a:solidFill>
                  <a:schemeClr val="tx1">
                    <a:lumMod val="85000"/>
                    <a:lumOff val="15000"/>
                  </a:schemeClr>
                </a:solidFill>
                <a:latin typeface="Garamond" panose="02020404030301010803" pitchFamily="18" charset="0"/>
                <a:ea typeface="+mn-ea"/>
                <a:cs typeface="+mn-cs"/>
              </a:defRPr>
            </a:pPr>
            <a:r>
              <a:rPr lang="es-PY"/>
              <a:t>Ejecución Presupuestaria al 31/12/2024</a:t>
            </a:r>
          </a:p>
        </c:rich>
      </c:tx>
      <c:overlay val="0"/>
      <c:spPr>
        <a:noFill/>
        <a:ln>
          <a:noFill/>
        </a:ln>
        <a:effectLst/>
      </c:spPr>
      <c:txPr>
        <a:bodyPr rot="0" spcFirstLastPara="1" vertOverflow="ellipsis" vert="horz" wrap="square" anchor="ctr" anchorCtr="1"/>
        <a:lstStyle/>
        <a:p>
          <a:pPr>
            <a:defRPr sz="1680" b="1" i="0" u="none" strike="noStrike" kern="1200" spc="0" baseline="0">
              <a:solidFill>
                <a:schemeClr val="tx1">
                  <a:lumMod val="85000"/>
                  <a:lumOff val="15000"/>
                </a:schemeClr>
              </a:solidFill>
              <a:latin typeface="Garamond" panose="02020404030301010803" pitchFamily="18" charset="0"/>
              <a:ea typeface="+mn-ea"/>
              <a:cs typeface="+mn-cs"/>
            </a:defRPr>
          </a:pPr>
          <a:endParaRPr lang="es-PY"/>
        </a:p>
      </c:txPr>
    </c:title>
    <c:autoTitleDeleted val="0"/>
    <c:plotArea>
      <c:layout>
        <c:manualLayout>
          <c:layoutTarget val="inner"/>
          <c:xMode val="edge"/>
          <c:yMode val="edge"/>
          <c:x val="0.33152257808264762"/>
          <c:y val="0.29486033982594279"/>
          <c:w val="0.30696144577019896"/>
          <c:h val="0.59251636966431831"/>
        </c:manualLayout>
      </c:layout>
      <c:pie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76C7-4C41-B27E-D51F0B9C1B2F}"/>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76C7-4C41-B27E-D51F0B9C1B2F}"/>
              </c:ext>
            </c:extLst>
          </c:dPt>
          <c:dLbls>
            <c:dLbl>
              <c:idx val="0"/>
              <c:layout>
                <c:manualLayout>
                  <c:x val="0.14996549588604796"/>
                  <c:y val="-0.15577889447236182"/>
                </c:manualLayout>
              </c:layout>
              <c:showLegendKey val="0"/>
              <c:showVal val="1"/>
              <c:showCatName val="1"/>
              <c:showSerName val="0"/>
              <c:showPercent val="1"/>
              <c:showBubbleSize val="0"/>
              <c:separator>
</c:separator>
              <c:extLst>
                <c:ext xmlns:c15="http://schemas.microsoft.com/office/drawing/2012/chart" uri="{CE6537A1-D6FC-4f65-9D91-7224C49458BB}"/>
                <c:ext xmlns:c16="http://schemas.microsoft.com/office/drawing/2014/chart" uri="{C3380CC4-5D6E-409C-BE32-E72D297353CC}">
                  <c16:uniqueId val="{00000001-76C7-4C41-B27E-D51F0B9C1B2F}"/>
                </c:ext>
              </c:extLst>
            </c:dLbl>
            <c:dLbl>
              <c:idx val="1"/>
              <c:layout>
                <c:manualLayout>
                  <c:x val="-0.10112359550561797"/>
                  <c:y val="0.13095366596763344"/>
                </c:manualLayout>
              </c:layout>
              <c:showLegendKey val="0"/>
              <c:showVal val="1"/>
              <c:showCatName val="1"/>
              <c:showSerName val="0"/>
              <c:showPercent val="1"/>
              <c:showBubbleSize val="0"/>
              <c:separator>
</c:separator>
              <c:extLst>
                <c:ext xmlns:c15="http://schemas.microsoft.com/office/drawing/2012/chart" uri="{CE6537A1-D6FC-4f65-9D91-7224C49458BB}">
                  <c15:layout>
                    <c:manualLayout>
                      <c:w val="0.2345505617977528"/>
                      <c:h val="0.32864321608040203"/>
                    </c:manualLayout>
                  </c15:layout>
                </c:ext>
                <c:ext xmlns:c16="http://schemas.microsoft.com/office/drawing/2014/chart" uri="{C3380CC4-5D6E-409C-BE32-E72D297353CC}">
                  <c16:uniqueId val="{00000003-76C7-4C41-B27E-D51F0B9C1B2F}"/>
                </c:ext>
              </c:extLst>
            </c:dLbl>
            <c:spPr>
              <a:noFill/>
              <a:ln>
                <a:noFill/>
              </a:ln>
              <a:effectLst/>
            </c:spPr>
            <c:txPr>
              <a:bodyPr rot="0" spcFirstLastPara="1" vertOverflow="ellipsis" vert="horz" wrap="square" lIns="38100" tIns="19050" rIns="38100" bIns="19050" anchor="ctr" anchorCtr="1">
                <a:spAutoFit/>
              </a:bodyPr>
              <a:lstStyle/>
              <a:p>
                <a:pPr>
                  <a:defRPr sz="1400" b="1" i="0" u="none" strike="noStrike" kern="1200" baseline="0">
                    <a:solidFill>
                      <a:schemeClr val="tx1">
                        <a:lumMod val="85000"/>
                        <a:lumOff val="15000"/>
                      </a:schemeClr>
                    </a:solidFill>
                    <a:latin typeface="Garamond" panose="02020404030301010803" pitchFamily="18" charset="0"/>
                    <a:ea typeface="+mn-ea"/>
                    <a:cs typeface="+mn-cs"/>
                  </a:defRPr>
                </a:pPr>
                <a:endParaRPr lang="es-PY"/>
              </a:p>
            </c:txPr>
            <c:showLegendKey val="0"/>
            <c:showVal val="1"/>
            <c:showCatName val="1"/>
            <c:showSerName val="0"/>
            <c:showPercent val="1"/>
            <c:showBubbleSize val="0"/>
            <c:separator>
</c:separator>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('[1]MATRIZ RCC_MIC 24'!$E$250,'[1]MATRIZ RCC_MIC 24'!$F$250)</c:f>
              <c:strCache>
                <c:ptCount val="2"/>
                <c:pt idx="0">
                  <c:v>Ejecutado.
Ojeporúmava</c:v>
                </c:pt>
                <c:pt idx="1">
                  <c:v>Saldos.
Viru hembýva
</c:v>
                </c:pt>
              </c:strCache>
            </c:strRef>
          </c:cat>
          <c:val>
            <c:numRef>
              <c:f>('[1]MATRIZ RCC_MIC 24'!$E$356,'[1]MATRIZ RCC_MIC 24'!$F$356)</c:f>
              <c:numCache>
                <c:formatCode>General</c:formatCode>
                <c:ptCount val="2"/>
                <c:pt idx="0">
                  <c:v>122949471598</c:v>
                </c:pt>
                <c:pt idx="1">
                  <c:v>36235684904</c:v>
                </c:pt>
              </c:numCache>
            </c:numRef>
          </c:val>
          <c:extLst>
            <c:ext xmlns:c16="http://schemas.microsoft.com/office/drawing/2014/chart" uri="{C3380CC4-5D6E-409C-BE32-E72D297353CC}">
              <c16:uniqueId val="{00000004-76C7-4C41-B27E-D51F0B9C1B2F}"/>
            </c:ext>
          </c:extLst>
        </c:ser>
        <c:dLbls>
          <c:showLegendKey val="0"/>
          <c:showVal val="0"/>
          <c:showCatName val="0"/>
          <c:showSerName val="0"/>
          <c:showPercent val="0"/>
          <c:showBubbleSize val="0"/>
          <c:showLeaderLines val="1"/>
        </c:dLbls>
        <c:firstSliceAng val="0"/>
      </c:pieChart>
      <c:spPr>
        <a:solidFill>
          <a:schemeClr val="accent4">
            <a:lumMod val="20000"/>
            <a:lumOff val="80000"/>
          </a:schemeClr>
        </a:solid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accent4">
        <a:lumMod val="20000"/>
        <a:lumOff val="80000"/>
      </a:schemeClr>
    </a:solidFill>
    <a:ln w="9525" cap="flat" cmpd="sng" algn="ctr">
      <a:noFill/>
      <a:round/>
    </a:ln>
    <a:effectLst/>
  </c:spPr>
  <c:txPr>
    <a:bodyPr/>
    <a:lstStyle/>
    <a:p>
      <a:pPr>
        <a:defRPr sz="1400" b="1">
          <a:solidFill>
            <a:schemeClr val="tx1">
              <a:lumMod val="85000"/>
              <a:lumOff val="15000"/>
            </a:schemeClr>
          </a:solidFill>
          <a:latin typeface="Garamond" panose="02020404030301010803" pitchFamily="18" charset="0"/>
        </a:defRPr>
      </a:pPr>
      <a:endParaRPr lang="es-PY"/>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26" Type="http://schemas.openxmlformats.org/officeDocument/2006/relationships/image" Target="../media/image25.png"/><Relationship Id="rId21" Type="http://schemas.openxmlformats.org/officeDocument/2006/relationships/image" Target="../media/image20.png"/><Relationship Id="rId42" Type="http://schemas.openxmlformats.org/officeDocument/2006/relationships/image" Target="../media/image41.png"/><Relationship Id="rId47" Type="http://schemas.openxmlformats.org/officeDocument/2006/relationships/image" Target="../media/image46.png"/><Relationship Id="rId63" Type="http://schemas.openxmlformats.org/officeDocument/2006/relationships/image" Target="../media/image62.png"/><Relationship Id="rId68" Type="http://schemas.openxmlformats.org/officeDocument/2006/relationships/image" Target="../media/image67.pn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8.png"/><Relationship Id="rId11" Type="http://schemas.openxmlformats.org/officeDocument/2006/relationships/image" Target="../media/image11.jpeg"/><Relationship Id="rId24" Type="http://schemas.openxmlformats.org/officeDocument/2006/relationships/image" Target="../media/image23.png"/><Relationship Id="rId32" Type="http://schemas.openxmlformats.org/officeDocument/2006/relationships/image" Target="../media/image31.png"/><Relationship Id="rId37" Type="http://schemas.openxmlformats.org/officeDocument/2006/relationships/image" Target="../media/image36.png"/><Relationship Id="rId40" Type="http://schemas.openxmlformats.org/officeDocument/2006/relationships/image" Target="../media/image39.png"/><Relationship Id="rId45" Type="http://schemas.openxmlformats.org/officeDocument/2006/relationships/image" Target="../media/image44.png"/><Relationship Id="rId53" Type="http://schemas.openxmlformats.org/officeDocument/2006/relationships/image" Target="../media/image52.png"/><Relationship Id="rId58" Type="http://schemas.openxmlformats.org/officeDocument/2006/relationships/image" Target="../media/image57.png"/><Relationship Id="rId66" Type="http://schemas.openxmlformats.org/officeDocument/2006/relationships/image" Target="../media/image65.png"/><Relationship Id="rId5" Type="http://schemas.openxmlformats.org/officeDocument/2006/relationships/image" Target="../media/image5.png"/><Relationship Id="rId61" Type="http://schemas.openxmlformats.org/officeDocument/2006/relationships/image" Target="../media/image60.png"/><Relationship Id="rId19" Type="http://schemas.openxmlformats.org/officeDocument/2006/relationships/chart" Target="../charts/chart1.xml"/><Relationship Id="rId14" Type="http://schemas.openxmlformats.org/officeDocument/2006/relationships/image" Target="../media/image14.png"/><Relationship Id="rId22" Type="http://schemas.openxmlformats.org/officeDocument/2006/relationships/image" Target="../media/image21.png"/><Relationship Id="rId27" Type="http://schemas.openxmlformats.org/officeDocument/2006/relationships/image" Target="../media/image26.png"/><Relationship Id="rId30" Type="http://schemas.openxmlformats.org/officeDocument/2006/relationships/image" Target="../media/image29.png"/><Relationship Id="rId35" Type="http://schemas.openxmlformats.org/officeDocument/2006/relationships/image" Target="../media/image34.png"/><Relationship Id="rId43" Type="http://schemas.openxmlformats.org/officeDocument/2006/relationships/image" Target="../media/image42.png"/><Relationship Id="rId48" Type="http://schemas.openxmlformats.org/officeDocument/2006/relationships/image" Target="../media/image47.png"/><Relationship Id="rId56" Type="http://schemas.openxmlformats.org/officeDocument/2006/relationships/image" Target="../media/image55.png"/><Relationship Id="rId64" Type="http://schemas.openxmlformats.org/officeDocument/2006/relationships/image" Target="../media/image63.png"/><Relationship Id="rId69" Type="http://schemas.openxmlformats.org/officeDocument/2006/relationships/image" Target="../media/image68.png"/><Relationship Id="rId8" Type="http://schemas.openxmlformats.org/officeDocument/2006/relationships/image" Target="../media/image8.png"/><Relationship Id="rId51" Type="http://schemas.openxmlformats.org/officeDocument/2006/relationships/image" Target="../media/image50.jpeg"/><Relationship Id="rId72" Type="http://schemas.openxmlformats.org/officeDocument/2006/relationships/image" Target="../media/image71.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4.png"/><Relationship Id="rId33" Type="http://schemas.openxmlformats.org/officeDocument/2006/relationships/image" Target="../media/image32.png"/><Relationship Id="rId38" Type="http://schemas.openxmlformats.org/officeDocument/2006/relationships/image" Target="../media/image37.png"/><Relationship Id="rId46" Type="http://schemas.openxmlformats.org/officeDocument/2006/relationships/image" Target="../media/image45.png"/><Relationship Id="rId59" Type="http://schemas.openxmlformats.org/officeDocument/2006/relationships/image" Target="../media/image58.png"/><Relationship Id="rId67" Type="http://schemas.openxmlformats.org/officeDocument/2006/relationships/image" Target="../media/image66.png"/><Relationship Id="rId20" Type="http://schemas.openxmlformats.org/officeDocument/2006/relationships/image" Target="../media/image19.png"/><Relationship Id="rId41" Type="http://schemas.openxmlformats.org/officeDocument/2006/relationships/image" Target="../media/image40.png"/><Relationship Id="rId54" Type="http://schemas.openxmlformats.org/officeDocument/2006/relationships/image" Target="../media/image53.png"/><Relationship Id="rId62" Type="http://schemas.openxmlformats.org/officeDocument/2006/relationships/image" Target="../media/image61.png"/><Relationship Id="rId70" Type="http://schemas.openxmlformats.org/officeDocument/2006/relationships/image" Target="../media/image69.pn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png"/><Relationship Id="rId23" Type="http://schemas.openxmlformats.org/officeDocument/2006/relationships/image" Target="../media/image22.png"/><Relationship Id="rId28" Type="http://schemas.openxmlformats.org/officeDocument/2006/relationships/image" Target="../media/image27.png"/><Relationship Id="rId36" Type="http://schemas.openxmlformats.org/officeDocument/2006/relationships/image" Target="../media/image35.png"/><Relationship Id="rId49" Type="http://schemas.openxmlformats.org/officeDocument/2006/relationships/image" Target="../media/image48.png"/><Relationship Id="rId57" Type="http://schemas.openxmlformats.org/officeDocument/2006/relationships/image" Target="../media/image56.png"/><Relationship Id="rId10" Type="http://schemas.openxmlformats.org/officeDocument/2006/relationships/image" Target="../media/image10.jpeg"/><Relationship Id="rId31" Type="http://schemas.openxmlformats.org/officeDocument/2006/relationships/image" Target="../media/image30.png"/><Relationship Id="rId44" Type="http://schemas.openxmlformats.org/officeDocument/2006/relationships/image" Target="../media/image43.png"/><Relationship Id="rId52" Type="http://schemas.openxmlformats.org/officeDocument/2006/relationships/image" Target="../media/image51.jpeg"/><Relationship Id="rId60" Type="http://schemas.openxmlformats.org/officeDocument/2006/relationships/image" Target="../media/image59.png"/><Relationship Id="rId65" Type="http://schemas.openxmlformats.org/officeDocument/2006/relationships/image" Target="../media/image64.png"/><Relationship Id="rId73" Type="http://schemas.openxmlformats.org/officeDocument/2006/relationships/image" Target="../media/image72.png"/><Relationship Id="rId4" Type="http://schemas.openxmlformats.org/officeDocument/2006/relationships/image" Target="../media/image4.png"/><Relationship Id="rId9" Type="http://schemas.openxmlformats.org/officeDocument/2006/relationships/image" Target="../media/image9.png"/><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8.png"/><Relationship Id="rId34" Type="http://schemas.openxmlformats.org/officeDocument/2006/relationships/image" Target="../media/image33.png"/><Relationship Id="rId50" Type="http://schemas.openxmlformats.org/officeDocument/2006/relationships/image" Target="../media/image49.png"/><Relationship Id="rId55" Type="http://schemas.openxmlformats.org/officeDocument/2006/relationships/image" Target="../media/image54.png"/><Relationship Id="rId7" Type="http://schemas.openxmlformats.org/officeDocument/2006/relationships/image" Target="../media/image7.png"/><Relationship Id="rId71" Type="http://schemas.openxmlformats.org/officeDocument/2006/relationships/image" Target="../media/image70.png"/></Relationships>
</file>

<file path=xl/drawings/drawing1.xml><?xml version="1.0" encoding="utf-8"?>
<xdr:wsDr xmlns:xdr="http://schemas.openxmlformats.org/drawingml/2006/spreadsheetDrawing" xmlns:a="http://schemas.openxmlformats.org/drawingml/2006/main">
  <xdr:twoCellAnchor editAs="oneCell">
    <xdr:from>
      <xdr:col>1</xdr:col>
      <xdr:colOff>1333500</xdr:colOff>
      <xdr:row>1</xdr:row>
      <xdr:rowOff>127000</xdr:rowOff>
    </xdr:from>
    <xdr:to>
      <xdr:col>5</xdr:col>
      <xdr:colOff>2159000</xdr:colOff>
      <xdr:row>1</xdr:row>
      <xdr:rowOff>1003300</xdr:rowOff>
    </xdr:to>
    <xdr:pic>
      <xdr:nvPicPr>
        <xdr:cNvPr id="21" name="Imagen 20">
          <a:extLst>
            <a:ext uri="{FF2B5EF4-FFF2-40B4-BE49-F238E27FC236}">
              <a16:creationId xmlns:a16="http://schemas.microsoft.com/office/drawing/2014/main" id="{B7E70249-1FDE-54D1-8238-07026BA1B26F}"/>
            </a:ext>
          </a:extLst>
        </xdr:cNvPr>
        <xdr:cNvPicPr>
          <a:picLocks noChangeAspect="1"/>
        </xdr:cNvPicPr>
      </xdr:nvPicPr>
      <xdr:blipFill>
        <a:blip xmlns:r="http://schemas.openxmlformats.org/officeDocument/2006/relationships" r:embed="rId1"/>
        <a:stretch>
          <a:fillRect/>
        </a:stretch>
      </xdr:blipFill>
      <xdr:spPr>
        <a:xfrm>
          <a:off x="2984500" y="317500"/>
          <a:ext cx="8534400" cy="876300"/>
        </a:xfrm>
        <a:prstGeom prst="rect">
          <a:avLst/>
        </a:prstGeom>
      </xdr:spPr>
    </xdr:pic>
    <xdr:clientData/>
  </xdr:twoCellAnchor>
  <xdr:twoCellAnchor editAs="oneCell">
    <xdr:from>
      <xdr:col>6</xdr:col>
      <xdr:colOff>61057</xdr:colOff>
      <xdr:row>125</xdr:row>
      <xdr:rowOff>48846</xdr:rowOff>
    </xdr:from>
    <xdr:to>
      <xdr:col>6</xdr:col>
      <xdr:colOff>2112064</xdr:colOff>
      <xdr:row>125</xdr:row>
      <xdr:rowOff>1825625</xdr:rowOff>
    </xdr:to>
    <xdr:pic>
      <xdr:nvPicPr>
        <xdr:cNvPr id="2" name="Imagen 1">
          <a:extLst>
            <a:ext uri="{FF2B5EF4-FFF2-40B4-BE49-F238E27FC236}">
              <a16:creationId xmlns:a16="http://schemas.microsoft.com/office/drawing/2014/main" id="{23106124-3427-457F-95FA-EC77639D33D8}"/>
            </a:ext>
          </a:extLst>
        </xdr:cNvPr>
        <xdr:cNvPicPr>
          <a:picLocks noChangeAspect="1"/>
        </xdr:cNvPicPr>
      </xdr:nvPicPr>
      <xdr:blipFill>
        <a:blip xmlns:r="http://schemas.openxmlformats.org/officeDocument/2006/relationships" r:embed="rId2"/>
        <a:stretch>
          <a:fillRect/>
        </a:stretch>
      </xdr:blipFill>
      <xdr:spPr>
        <a:xfrm>
          <a:off x="12565672" y="111344808"/>
          <a:ext cx="2051007" cy="1776779"/>
        </a:xfrm>
        <a:prstGeom prst="rect">
          <a:avLst/>
        </a:prstGeom>
      </xdr:spPr>
    </xdr:pic>
    <xdr:clientData/>
  </xdr:twoCellAnchor>
  <xdr:twoCellAnchor editAs="oneCell">
    <xdr:from>
      <xdr:col>6</xdr:col>
      <xdr:colOff>42492</xdr:colOff>
      <xdr:row>126</xdr:row>
      <xdr:rowOff>37903</xdr:rowOff>
    </xdr:from>
    <xdr:to>
      <xdr:col>6</xdr:col>
      <xdr:colOff>2143125</xdr:colOff>
      <xdr:row>126</xdr:row>
      <xdr:rowOff>1678215</xdr:rowOff>
    </xdr:to>
    <xdr:pic>
      <xdr:nvPicPr>
        <xdr:cNvPr id="3" name="Imagen 2">
          <a:extLst>
            <a:ext uri="{FF2B5EF4-FFF2-40B4-BE49-F238E27FC236}">
              <a16:creationId xmlns:a16="http://schemas.microsoft.com/office/drawing/2014/main" id="{5E4234D2-D691-4749-B2E5-632E322D9DE2}"/>
            </a:ext>
          </a:extLst>
        </xdr:cNvPr>
        <xdr:cNvPicPr>
          <a:picLocks noChangeAspect="1"/>
        </xdr:cNvPicPr>
      </xdr:nvPicPr>
      <xdr:blipFill>
        <a:blip xmlns:r="http://schemas.openxmlformats.org/officeDocument/2006/relationships" r:embed="rId3"/>
        <a:stretch>
          <a:fillRect/>
        </a:stretch>
      </xdr:blipFill>
      <xdr:spPr>
        <a:xfrm>
          <a:off x="12538385" y="114734778"/>
          <a:ext cx="2100633" cy="1640312"/>
        </a:xfrm>
        <a:prstGeom prst="rect">
          <a:avLst/>
        </a:prstGeom>
      </xdr:spPr>
    </xdr:pic>
    <xdr:clientData/>
  </xdr:twoCellAnchor>
  <xdr:twoCellAnchor editAs="oneCell">
    <xdr:from>
      <xdr:col>6</xdr:col>
      <xdr:colOff>61233</xdr:colOff>
      <xdr:row>141</xdr:row>
      <xdr:rowOff>56694</xdr:rowOff>
    </xdr:from>
    <xdr:to>
      <xdr:col>6</xdr:col>
      <xdr:colOff>2109107</xdr:colOff>
      <xdr:row>141</xdr:row>
      <xdr:rowOff>1519463</xdr:rowOff>
    </xdr:to>
    <xdr:pic>
      <xdr:nvPicPr>
        <xdr:cNvPr id="4" name="Imagen 3">
          <a:extLst>
            <a:ext uri="{FF2B5EF4-FFF2-40B4-BE49-F238E27FC236}">
              <a16:creationId xmlns:a16="http://schemas.microsoft.com/office/drawing/2014/main" id="{58E7B260-6DBB-462A-9E84-B4E089B5B663}"/>
            </a:ext>
          </a:extLst>
        </xdr:cNvPr>
        <xdr:cNvPicPr>
          <a:picLocks noChangeAspect="1"/>
        </xdr:cNvPicPr>
      </xdr:nvPicPr>
      <xdr:blipFill>
        <a:blip xmlns:r="http://schemas.openxmlformats.org/officeDocument/2006/relationships" r:embed="rId4"/>
        <a:stretch>
          <a:fillRect/>
        </a:stretch>
      </xdr:blipFill>
      <xdr:spPr>
        <a:xfrm>
          <a:off x="12557126" y="131887230"/>
          <a:ext cx="2047874" cy="1462769"/>
        </a:xfrm>
        <a:prstGeom prst="rect">
          <a:avLst/>
        </a:prstGeom>
      </xdr:spPr>
    </xdr:pic>
    <xdr:clientData/>
  </xdr:twoCellAnchor>
  <xdr:oneCellAnchor>
    <xdr:from>
      <xdr:col>6</xdr:col>
      <xdr:colOff>76062</xdr:colOff>
      <xdr:row>171</xdr:row>
      <xdr:rowOff>0</xdr:rowOff>
    </xdr:from>
    <xdr:ext cx="2126354" cy="0"/>
    <xdr:pic>
      <xdr:nvPicPr>
        <xdr:cNvPr id="6" name="Imagen 5">
          <a:extLst>
            <a:ext uri="{FF2B5EF4-FFF2-40B4-BE49-F238E27FC236}">
              <a16:creationId xmlns:a16="http://schemas.microsoft.com/office/drawing/2014/main" id="{FAC862BF-BF9B-4EC9-A40C-D9D643F7874F}"/>
            </a:ext>
            <a:ext uri="{147F2762-F138-4A5C-976F-8EAC2B608ADB}">
              <a16:predDERef xmlns:a16="http://schemas.microsoft.com/office/drawing/2014/main" pred="{DDABB2B8-BC2F-480A-07E6-D9CBD33416F8}"/>
            </a:ext>
          </a:extLst>
        </xdr:cNvPr>
        <xdr:cNvPicPr>
          <a:picLocks noChangeAspect="1"/>
        </xdr:cNvPicPr>
      </xdr:nvPicPr>
      <xdr:blipFill>
        <a:blip xmlns:r="http://schemas.openxmlformats.org/officeDocument/2006/relationships" r:embed="rId5"/>
        <a:stretch>
          <a:fillRect/>
        </a:stretch>
      </xdr:blipFill>
      <xdr:spPr>
        <a:xfrm>
          <a:off x="12420462" y="60464700"/>
          <a:ext cx="2126354" cy="0"/>
        </a:xfrm>
        <a:prstGeom prst="rect">
          <a:avLst/>
        </a:prstGeom>
      </xdr:spPr>
    </xdr:pic>
    <xdr:clientData/>
  </xdr:oneCellAnchor>
  <xdr:oneCellAnchor>
    <xdr:from>
      <xdr:col>5</xdr:col>
      <xdr:colOff>3225452</xdr:colOff>
      <xdr:row>171</xdr:row>
      <xdr:rowOff>0</xdr:rowOff>
    </xdr:from>
    <xdr:ext cx="2265045" cy="0"/>
    <xdr:pic>
      <xdr:nvPicPr>
        <xdr:cNvPr id="7" name="Imagen 6">
          <a:extLst>
            <a:ext uri="{FF2B5EF4-FFF2-40B4-BE49-F238E27FC236}">
              <a16:creationId xmlns:a16="http://schemas.microsoft.com/office/drawing/2014/main" id="{2DA51973-F16C-4026-9D59-1809DAB1ED59}"/>
            </a:ext>
            <a:ext uri="{147F2762-F138-4A5C-976F-8EAC2B608ADB}">
              <a16:predDERef xmlns:a16="http://schemas.microsoft.com/office/drawing/2014/main" pred="{DDABB2B8-BC2F-480A-07E6-D9CBD33416F8}"/>
            </a:ext>
          </a:extLst>
        </xdr:cNvPr>
        <xdr:cNvPicPr>
          <a:picLocks noChangeAspect="1"/>
        </xdr:cNvPicPr>
      </xdr:nvPicPr>
      <xdr:blipFill>
        <a:blip xmlns:r="http://schemas.openxmlformats.org/officeDocument/2006/relationships" r:embed="rId5"/>
        <a:stretch>
          <a:fillRect/>
        </a:stretch>
      </xdr:blipFill>
      <xdr:spPr>
        <a:xfrm>
          <a:off x="12340877" y="60464700"/>
          <a:ext cx="2265045" cy="0"/>
        </a:xfrm>
        <a:prstGeom prst="rect">
          <a:avLst/>
        </a:prstGeom>
      </xdr:spPr>
    </xdr:pic>
    <xdr:clientData/>
  </xdr:oneCellAnchor>
  <xdr:twoCellAnchor editAs="oneCell">
    <xdr:from>
      <xdr:col>5</xdr:col>
      <xdr:colOff>3225452</xdr:colOff>
      <xdr:row>172</xdr:row>
      <xdr:rowOff>1089243</xdr:rowOff>
    </xdr:from>
    <xdr:to>
      <xdr:col>9</xdr:col>
      <xdr:colOff>84799</xdr:colOff>
      <xdr:row>172</xdr:row>
      <xdr:rowOff>1091511</xdr:rowOff>
    </xdr:to>
    <xdr:pic>
      <xdr:nvPicPr>
        <xdr:cNvPr id="10" name="Imagen 9">
          <a:extLst>
            <a:ext uri="{FF2B5EF4-FFF2-40B4-BE49-F238E27FC236}">
              <a16:creationId xmlns:a16="http://schemas.microsoft.com/office/drawing/2014/main" id="{9E5D39BF-3909-4880-9298-C9F935D7B40F}"/>
            </a:ext>
            <a:ext uri="{147F2762-F138-4A5C-976F-8EAC2B608ADB}">
              <a16:predDERef xmlns:a16="http://schemas.microsoft.com/office/drawing/2014/main" pred="{DDABB2B8-BC2F-480A-07E6-D9CBD33416F8}"/>
            </a:ext>
          </a:extLst>
        </xdr:cNvPr>
        <xdr:cNvPicPr>
          <a:picLocks noChangeAspect="1"/>
        </xdr:cNvPicPr>
      </xdr:nvPicPr>
      <xdr:blipFill>
        <a:blip xmlns:r="http://schemas.openxmlformats.org/officeDocument/2006/relationships" r:embed="rId5"/>
        <a:stretch>
          <a:fillRect/>
        </a:stretch>
      </xdr:blipFill>
      <xdr:spPr>
        <a:xfrm>
          <a:off x="12340877" y="62401668"/>
          <a:ext cx="2267733" cy="0"/>
        </a:xfrm>
        <a:prstGeom prst="rect">
          <a:avLst/>
        </a:prstGeom>
      </xdr:spPr>
    </xdr:pic>
    <xdr:clientData/>
  </xdr:twoCellAnchor>
  <xdr:twoCellAnchor editAs="oneCell">
    <xdr:from>
      <xdr:col>6</xdr:col>
      <xdr:colOff>76062</xdr:colOff>
      <xdr:row>173</xdr:row>
      <xdr:rowOff>118475</xdr:rowOff>
    </xdr:from>
    <xdr:to>
      <xdr:col>9</xdr:col>
      <xdr:colOff>23005</xdr:colOff>
      <xdr:row>173</xdr:row>
      <xdr:rowOff>118475</xdr:rowOff>
    </xdr:to>
    <xdr:pic>
      <xdr:nvPicPr>
        <xdr:cNvPr id="11" name="Imagen 10">
          <a:extLst>
            <a:ext uri="{FF2B5EF4-FFF2-40B4-BE49-F238E27FC236}">
              <a16:creationId xmlns:a16="http://schemas.microsoft.com/office/drawing/2014/main" id="{FAE2B7E2-E0FF-4C5E-A113-E9B0A7D0F174}"/>
            </a:ext>
            <a:ext uri="{147F2762-F138-4A5C-976F-8EAC2B608ADB}">
              <a16:predDERef xmlns:a16="http://schemas.microsoft.com/office/drawing/2014/main" pred="{DDABB2B8-BC2F-480A-07E6-D9CBD33416F8}"/>
            </a:ext>
          </a:extLst>
        </xdr:cNvPr>
        <xdr:cNvPicPr>
          <a:picLocks noChangeAspect="1"/>
        </xdr:cNvPicPr>
      </xdr:nvPicPr>
      <xdr:blipFill>
        <a:blip xmlns:r="http://schemas.openxmlformats.org/officeDocument/2006/relationships" r:embed="rId5"/>
        <a:stretch>
          <a:fillRect/>
        </a:stretch>
      </xdr:blipFill>
      <xdr:spPr>
        <a:xfrm>
          <a:off x="12420462" y="65774300"/>
          <a:ext cx="2126354" cy="0"/>
        </a:xfrm>
        <a:prstGeom prst="rect">
          <a:avLst/>
        </a:prstGeom>
      </xdr:spPr>
    </xdr:pic>
    <xdr:clientData/>
  </xdr:twoCellAnchor>
  <xdr:twoCellAnchor editAs="oneCell">
    <xdr:from>
      <xdr:col>6</xdr:col>
      <xdr:colOff>61059</xdr:colOff>
      <xdr:row>178</xdr:row>
      <xdr:rowOff>69021</xdr:rowOff>
    </xdr:from>
    <xdr:to>
      <xdr:col>6</xdr:col>
      <xdr:colOff>2124809</xdr:colOff>
      <xdr:row>178</xdr:row>
      <xdr:rowOff>3506305</xdr:rowOff>
    </xdr:to>
    <xdr:pic>
      <xdr:nvPicPr>
        <xdr:cNvPr id="16" name="Imagen 15">
          <a:extLst>
            <a:ext uri="{FF2B5EF4-FFF2-40B4-BE49-F238E27FC236}">
              <a16:creationId xmlns:a16="http://schemas.microsoft.com/office/drawing/2014/main" id="{D6B5936A-4789-4BD0-8A70-C6E6F352EE09}"/>
            </a:ext>
            <a:ext uri="{147F2762-F138-4A5C-976F-8EAC2B608ADB}">
              <a16:predDERef xmlns:a16="http://schemas.microsoft.com/office/drawing/2014/main" pred="{E49C88E6-1503-142B-1D6F-4BAF5828CFFE}"/>
            </a:ext>
          </a:extLst>
        </xdr:cNvPr>
        <xdr:cNvPicPr>
          <a:picLocks noChangeAspect="1"/>
        </xdr:cNvPicPr>
      </xdr:nvPicPr>
      <xdr:blipFill>
        <a:blip xmlns:r="http://schemas.openxmlformats.org/officeDocument/2006/relationships" r:embed="rId6"/>
        <a:stretch>
          <a:fillRect/>
        </a:stretch>
      </xdr:blipFill>
      <xdr:spPr>
        <a:xfrm>
          <a:off x="12565674" y="174816136"/>
          <a:ext cx="2063750" cy="3437284"/>
        </a:xfrm>
        <a:prstGeom prst="rect">
          <a:avLst/>
        </a:prstGeom>
      </xdr:spPr>
    </xdr:pic>
    <xdr:clientData/>
  </xdr:twoCellAnchor>
  <xdr:twoCellAnchor editAs="oneCell">
    <xdr:from>
      <xdr:col>6</xdr:col>
      <xdr:colOff>44456</xdr:colOff>
      <xdr:row>178</xdr:row>
      <xdr:rowOff>3616739</xdr:rowOff>
    </xdr:from>
    <xdr:to>
      <xdr:col>6</xdr:col>
      <xdr:colOff>2143126</xdr:colOff>
      <xdr:row>178</xdr:row>
      <xdr:rowOff>5132833</xdr:rowOff>
    </xdr:to>
    <xdr:pic>
      <xdr:nvPicPr>
        <xdr:cNvPr id="17" name="Imagen 16">
          <a:extLst>
            <a:ext uri="{FF2B5EF4-FFF2-40B4-BE49-F238E27FC236}">
              <a16:creationId xmlns:a16="http://schemas.microsoft.com/office/drawing/2014/main" id="{F2CEA5AA-4648-4AE8-84C6-F58C7B3D2B1D}"/>
            </a:ext>
            <a:ext uri="{147F2762-F138-4A5C-976F-8EAC2B608ADB}">
              <a16:predDERef xmlns:a16="http://schemas.microsoft.com/office/drawing/2014/main" pred="{9A58990D-617C-261C-ED2D-568A5ADDCE96}"/>
            </a:ext>
          </a:extLst>
        </xdr:cNvPr>
        <xdr:cNvPicPr>
          <a:picLocks noChangeAspect="1"/>
        </xdr:cNvPicPr>
      </xdr:nvPicPr>
      <xdr:blipFill>
        <a:blip xmlns:r="http://schemas.openxmlformats.org/officeDocument/2006/relationships" r:embed="rId7"/>
        <a:stretch>
          <a:fillRect/>
        </a:stretch>
      </xdr:blipFill>
      <xdr:spPr>
        <a:xfrm>
          <a:off x="12537391" y="185723696"/>
          <a:ext cx="2098670" cy="1516094"/>
        </a:xfrm>
        <a:prstGeom prst="rect">
          <a:avLst/>
        </a:prstGeom>
      </xdr:spPr>
    </xdr:pic>
    <xdr:clientData/>
  </xdr:twoCellAnchor>
  <xdr:twoCellAnchor editAs="oneCell">
    <xdr:from>
      <xdr:col>5</xdr:col>
      <xdr:colOff>2540000</xdr:colOff>
      <xdr:row>186</xdr:row>
      <xdr:rowOff>1684131</xdr:rowOff>
    </xdr:from>
    <xdr:to>
      <xdr:col>6</xdr:col>
      <xdr:colOff>1905000</xdr:colOff>
      <xdr:row>186</xdr:row>
      <xdr:rowOff>3257826</xdr:rowOff>
    </xdr:to>
    <xdr:pic>
      <xdr:nvPicPr>
        <xdr:cNvPr id="19" name="Imagen 18">
          <a:extLst>
            <a:ext uri="{FF2B5EF4-FFF2-40B4-BE49-F238E27FC236}">
              <a16:creationId xmlns:a16="http://schemas.microsoft.com/office/drawing/2014/main" id="{03FE9191-36E5-4C18-A322-57D9470205E4}"/>
            </a:ext>
          </a:extLst>
        </xdr:cNvPr>
        <xdr:cNvPicPr>
          <a:picLocks noChangeAspect="1"/>
        </xdr:cNvPicPr>
      </xdr:nvPicPr>
      <xdr:blipFill>
        <a:blip xmlns:r="http://schemas.openxmlformats.org/officeDocument/2006/relationships" r:embed="rId8"/>
        <a:stretch>
          <a:fillRect/>
        </a:stretch>
      </xdr:blipFill>
      <xdr:spPr>
        <a:xfrm>
          <a:off x="11871739" y="212987283"/>
          <a:ext cx="2526196" cy="1573695"/>
        </a:xfrm>
        <a:prstGeom prst="rect">
          <a:avLst/>
        </a:prstGeom>
      </xdr:spPr>
    </xdr:pic>
    <xdr:clientData/>
  </xdr:twoCellAnchor>
  <xdr:twoCellAnchor editAs="oneCell">
    <xdr:from>
      <xdr:col>0</xdr:col>
      <xdr:colOff>207067</xdr:colOff>
      <xdr:row>186</xdr:row>
      <xdr:rowOff>1774506</xdr:rowOff>
    </xdr:from>
    <xdr:to>
      <xdr:col>1</xdr:col>
      <xdr:colOff>842066</xdr:colOff>
      <xdr:row>186</xdr:row>
      <xdr:rowOff>3299240</xdr:rowOff>
    </xdr:to>
    <xdr:pic>
      <xdr:nvPicPr>
        <xdr:cNvPr id="23" name="Imagen 22">
          <a:extLst>
            <a:ext uri="{FF2B5EF4-FFF2-40B4-BE49-F238E27FC236}">
              <a16:creationId xmlns:a16="http://schemas.microsoft.com/office/drawing/2014/main" id="{F2846E2A-1AB8-4ECD-9372-59FF655A8F67}"/>
            </a:ext>
          </a:extLst>
        </xdr:cNvPr>
        <xdr:cNvPicPr>
          <a:picLocks noChangeAspect="1"/>
        </xdr:cNvPicPr>
      </xdr:nvPicPr>
      <xdr:blipFill>
        <a:blip xmlns:r="http://schemas.openxmlformats.org/officeDocument/2006/relationships" r:embed="rId9"/>
        <a:stretch>
          <a:fillRect/>
        </a:stretch>
      </xdr:blipFill>
      <xdr:spPr>
        <a:xfrm>
          <a:off x="207067" y="213077658"/>
          <a:ext cx="2277716" cy="1524734"/>
        </a:xfrm>
        <a:prstGeom prst="rect">
          <a:avLst/>
        </a:prstGeom>
      </xdr:spPr>
    </xdr:pic>
    <xdr:clientData/>
  </xdr:twoCellAnchor>
  <xdr:twoCellAnchor editAs="oneCell">
    <xdr:from>
      <xdr:col>2</xdr:col>
      <xdr:colOff>1628913</xdr:colOff>
      <xdr:row>186</xdr:row>
      <xdr:rowOff>276087</xdr:rowOff>
    </xdr:from>
    <xdr:to>
      <xdr:col>4</xdr:col>
      <xdr:colOff>1711739</xdr:colOff>
      <xdr:row>186</xdr:row>
      <xdr:rowOff>3036957</xdr:rowOff>
    </xdr:to>
    <xdr:pic>
      <xdr:nvPicPr>
        <xdr:cNvPr id="26" name="Imagen 25" descr="slide">
          <a:extLst>
            <a:ext uri="{FF2B5EF4-FFF2-40B4-BE49-F238E27FC236}">
              <a16:creationId xmlns:a16="http://schemas.microsoft.com/office/drawing/2014/main" id="{8339233B-C742-432C-AB43-1E9FC740D479}"/>
            </a:ext>
          </a:extLst>
        </xdr:cNvPr>
        <xdr:cNvPicPr>
          <a:picLocks noChangeAspect="1" noChangeArrowheads="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22591" t="12311" r="27878" b="22927"/>
        <a:stretch/>
      </xdr:blipFill>
      <xdr:spPr bwMode="auto">
        <a:xfrm>
          <a:off x="5328478" y="211579239"/>
          <a:ext cx="3644348" cy="27608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1007718</xdr:colOff>
      <xdr:row>186</xdr:row>
      <xdr:rowOff>1822175</xdr:rowOff>
    </xdr:from>
    <xdr:to>
      <xdr:col>2</xdr:col>
      <xdr:colOff>1546087</xdr:colOff>
      <xdr:row>186</xdr:row>
      <xdr:rowOff>3395871</xdr:rowOff>
    </xdr:to>
    <xdr:pic>
      <xdr:nvPicPr>
        <xdr:cNvPr id="27" name="Imagen 26">
          <a:extLst>
            <a:ext uri="{FF2B5EF4-FFF2-40B4-BE49-F238E27FC236}">
              <a16:creationId xmlns:a16="http://schemas.microsoft.com/office/drawing/2014/main" id="{59357795-116B-4DFF-A509-02D25FA4FEB5}"/>
            </a:ext>
            <a:ext uri="{147F2762-F138-4A5C-976F-8EAC2B608ADB}">
              <a16:predDERef xmlns:a16="http://schemas.microsoft.com/office/drawing/2014/main" pred="{9A58990D-617C-261C-ED2D-568A5ADDCE96}"/>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xdr:blipFill>
      <xdr:spPr>
        <a:xfrm>
          <a:off x="2650435" y="213125327"/>
          <a:ext cx="2595217" cy="1573696"/>
        </a:xfrm>
        <a:prstGeom prst="rect">
          <a:avLst/>
        </a:prstGeom>
      </xdr:spPr>
    </xdr:pic>
    <xdr:clientData/>
  </xdr:twoCellAnchor>
  <xdr:twoCellAnchor editAs="oneCell">
    <xdr:from>
      <xdr:col>0</xdr:col>
      <xdr:colOff>124239</xdr:colOff>
      <xdr:row>186</xdr:row>
      <xdr:rowOff>13804</xdr:rowOff>
    </xdr:from>
    <xdr:to>
      <xdr:col>1</xdr:col>
      <xdr:colOff>869674</xdr:colOff>
      <xdr:row>186</xdr:row>
      <xdr:rowOff>1711739</xdr:rowOff>
    </xdr:to>
    <xdr:pic>
      <xdr:nvPicPr>
        <xdr:cNvPr id="28" name="Imagen 27">
          <a:extLst>
            <a:ext uri="{FF2B5EF4-FFF2-40B4-BE49-F238E27FC236}">
              <a16:creationId xmlns:a16="http://schemas.microsoft.com/office/drawing/2014/main" id="{1DE9C10A-0AE8-474B-9878-1C77A57F2201}"/>
            </a:ext>
            <a:ext uri="{147F2762-F138-4A5C-976F-8EAC2B608ADB}">
              <a16:predDERef xmlns:a16="http://schemas.microsoft.com/office/drawing/2014/main" pred="{6DE74B96-0764-4C11-B21C-A2C4CE9E2555}"/>
            </a:ext>
          </a:extLst>
        </xdr:cNvPr>
        <xdr:cNvPicPr>
          <a:picLocks noChangeAspect="1"/>
        </xdr:cNvPicPr>
      </xdr:nvPicPr>
      <xdr:blipFill>
        <a:blip xmlns:r="http://schemas.openxmlformats.org/officeDocument/2006/relationships" r:embed="rId12"/>
        <a:stretch>
          <a:fillRect/>
        </a:stretch>
      </xdr:blipFill>
      <xdr:spPr>
        <a:xfrm>
          <a:off x="124239" y="211316956"/>
          <a:ext cx="2388152" cy="1697935"/>
        </a:xfrm>
        <a:prstGeom prst="rect">
          <a:avLst/>
        </a:prstGeom>
      </xdr:spPr>
    </xdr:pic>
    <xdr:clientData/>
  </xdr:twoCellAnchor>
  <xdr:twoCellAnchor editAs="oneCell">
    <xdr:from>
      <xdr:col>1</xdr:col>
      <xdr:colOff>1007718</xdr:colOff>
      <xdr:row>186</xdr:row>
      <xdr:rowOff>69023</xdr:rowOff>
    </xdr:from>
    <xdr:to>
      <xdr:col>2</xdr:col>
      <xdr:colOff>1490870</xdr:colOff>
      <xdr:row>186</xdr:row>
      <xdr:rowOff>1697935</xdr:rowOff>
    </xdr:to>
    <xdr:pic>
      <xdr:nvPicPr>
        <xdr:cNvPr id="31" name="Imagen 30">
          <a:extLst>
            <a:ext uri="{FF2B5EF4-FFF2-40B4-BE49-F238E27FC236}">
              <a16:creationId xmlns:a16="http://schemas.microsoft.com/office/drawing/2014/main" id="{341D5407-4162-458E-83BD-B6A345510DC6}"/>
            </a:ext>
            <a:ext uri="{147F2762-F138-4A5C-976F-8EAC2B608ADB}">
              <a16:predDERef xmlns:a16="http://schemas.microsoft.com/office/drawing/2014/main" pred="{E17644B2-533F-DD0D-6D2E-5EBA7C94178D}"/>
            </a:ext>
          </a:extLst>
        </xdr:cNvPr>
        <xdr:cNvPicPr>
          <a:picLocks noChangeAspect="1"/>
        </xdr:cNvPicPr>
      </xdr:nvPicPr>
      <xdr:blipFill>
        <a:blip xmlns:r="http://schemas.openxmlformats.org/officeDocument/2006/relationships" r:embed="rId13"/>
        <a:stretch>
          <a:fillRect/>
        </a:stretch>
      </xdr:blipFill>
      <xdr:spPr>
        <a:xfrm>
          <a:off x="2650435" y="211372175"/>
          <a:ext cx="2540000" cy="1628912"/>
        </a:xfrm>
        <a:prstGeom prst="rect">
          <a:avLst/>
        </a:prstGeom>
      </xdr:spPr>
    </xdr:pic>
    <xdr:clientData/>
  </xdr:twoCellAnchor>
  <xdr:twoCellAnchor editAs="oneCell">
    <xdr:from>
      <xdr:col>4</xdr:col>
      <xdr:colOff>1794565</xdr:colOff>
      <xdr:row>186</xdr:row>
      <xdr:rowOff>124240</xdr:rowOff>
    </xdr:from>
    <xdr:to>
      <xdr:col>5</xdr:col>
      <xdr:colOff>2319131</xdr:colOff>
      <xdr:row>186</xdr:row>
      <xdr:rowOff>1573697</xdr:rowOff>
    </xdr:to>
    <xdr:pic>
      <xdr:nvPicPr>
        <xdr:cNvPr id="32" name="Imagen 31">
          <a:extLst>
            <a:ext uri="{FF2B5EF4-FFF2-40B4-BE49-F238E27FC236}">
              <a16:creationId xmlns:a16="http://schemas.microsoft.com/office/drawing/2014/main" id="{2AAF8320-2B3A-4352-9C5E-ECD16C8FA003}"/>
            </a:ext>
            <a:ext uri="{147F2762-F138-4A5C-976F-8EAC2B608ADB}">
              <a16:predDERef xmlns:a16="http://schemas.microsoft.com/office/drawing/2014/main" pred="{56EF28D1-F951-858D-EA27-2C9971F837B9}"/>
            </a:ext>
          </a:extLst>
        </xdr:cNvPr>
        <xdr:cNvPicPr>
          <a:picLocks noChangeAspect="1"/>
        </xdr:cNvPicPr>
      </xdr:nvPicPr>
      <xdr:blipFill>
        <a:blip xmlns:r="http://schemas.openxmlformats.org/officeDocument/2006/relationships" r:embed="rId14"/>
        <a:stretch>
          <a:fillRect/>
        </a:stretch>
      </xdr:blipFill>
      <xdr:spPr>
        <a:xfrm>
          <a:off x="9055652" y="211427392"/>
          <a:ext cx="2595218" cy="1449457"/>
        </a:xfrm>
        <a:prstGeom prst="rect">
          <a:avLst/>
        </a:prstGeom>
      </xdr:spPr>
    </xdr:pic>
    <xdr:clientData/>
  </xdr:twoCellAnchor>
  <xdr:twoCellAnchor editAs="oneCell">
    <xdr:from>
      <xdr:col>5</xdr:col>
      <xdr:colOff>2498587</xdr:colOff>
      <xdr:row>186</xdr:row>
      <xdr:rowOff>138044</xdr:rowOff>
    </xdr:from>
    <xdr:to>
      <xdr:col>6</xdr:col>
      <xdr:colOff>1863587</xdr:colOff>
      <xdr:row>186</xdr:row>
      <xdr:rowOff>1616536</xdr:rowOff>
    </xdr:to>
    <xdr:pic>
      <xdr:nvPicPr>
        <xdr:cNvPr id="33" name="Imagen 32">
          <a:extLst>
            <a:ext uri="{FF2B5EF4-FFF2-40B4-BE49-F238E27FC236}">
              <a16:creationId xmlns:a16="http://schemas.microsoft.com/office/drawing/2014/main" id="{FF35C6EA-40F8-4832-A45B-45DE1B358FB2}"/>
            </a:ext>
            <a:ext uri="{147F2762-F138-4A5C-976F-8EAC2B608ADB}">
              <a16:predDERef xmlns:a16="http://schemas.microsoft.com/office/drawing/2014/main" pred="{B7E70249-1FDE-54D1-8238-07026BA1B26F}"/>
            </a:ext>
          </a:extLst>
        </xdr:cNvPr>
        <xdr:cNvPicPr>
          <a:picLocks noChangeAspect="1"/>
        </xdr:cNvPicPr>
      </xdr:nvPicPr>
      <xdr:blipFill>
        <a:blip xmlns:r="http://schemas.openxmlformats.org/officeDocument/2006/relationships" r:embed="rId15"/>
        <a:stretch>
          <a:fillRect/>
        </a:stretch>
      </xdr:blipFill>
      <xdr:spPr>
        <a:xfrm>
          <a:off x="11830326" y="211441196"/>
          <a:ext cx="2526196" cy="1478492"/>
        </a:xfrm>
        <a:prstGeom prst="rect">
          <a:avLst/>
        </a:prstGeom>
      </xdr:spPr>
    </xdr:pic>
    <xdr:clientData/>
  </xdr:twoCellAnchor>
  <xdr:twoCellAnchor editAs="oneCell">
    <xdr:from>
      <xdr:col>4</xdr:col>
      <xdr:colOff>1794564</xdr:colOff>
      <xdr:row>186</xdr:row>
      <xdr:rowOff>1656521</xdr:rowOff>
    </xdr:from>
    <xdr:to>
      <xdr:col>5</xdr:col>
      <xdr:colOff>2359649</xdr:colOff>
      <xdr:row>186</xdr:row>
      <xdr:rowOff>3313043</xdr:rowOff>
    </xdr:to>
    <xdr:pic>
      <xdr:nvPicPr>
        <xdr:cNvPr id="34" name="Imagen 33">
          <a:extLst>
            <a:ext uri="{FF2B5EF4-FFF2-40B4-BE49-F238E27FC236}">
              <a16:creationId xmlns:a16="http://schemas.microsoft.com/office/drawing/2014/main" id="{79D4FF2F-995F-4FE6-84B4-C0C44C28CE07}"/>
            </a:ext>
            <a:ext uri="{147F2762-F138-4A5C-976F-8EAC2B608ADB}">
              <a16:predDERef xmlns:a16="http://schemas.microsoft.com/office/drawing/2014/main" pred="{B7E70249-1FDE-54D1-8238-07026BA1B26F}"/>
            </a:ext>
          </a:extLst>
        </xdr:cNvPr>
        <xdr:cNvPicPr>
          <a:picLocks noChangeAspect="1"/>
        </xdr:cNvPicPr>
      </xdr:nvPicPr>
      <xdr:blipFill>
        <a:blip xmlns:r="http://schemas.openxmlformats.org/officeDocument/2006/relationships" r:embed="rId16"/>
        <a:stretch>
          <a:fillRect/>
        </a:stretch>
      </xdr:blipFill>
      <xdr:spPr>
        <a:xfrm>
          <a:off x="9055651" y="212959673"/>
          <a:ext cx="2635737" cy="1656522"/>
        </a:xfrm>
        <a:prstGeom prst="rect">
          <a:avLst/>
        </a:prstGeom>
      </xdr:spPr>
    </xdr:pic>
    <xdr:clientData/>
  </xdr:twoCellAnchor>
  <xdr:twoCellAnchor editAs="oneCell">
    <xdr:from>
      <xdr:col>6</xdr:col>
      <xdr:colOff>41413</xdr:colOff>
      <xdr:row>175</xdr:row>
      <xdr:rowOff>593587</xdr:rowOff>
    </xdr:from>
    <xdr:to>
      <xdr:col>6</xdr:col>
      <xdr:colOff>2153478</xdr:colOff>
      <xdr:row>175</xdr:row>
      <xdr:rowOff>2690235</xdr:rowOff>
    </xdr:to>
    <xdr:pic>
      <xdr:nvPicPr>
        <xdr:cNvPr id="35" name="Imagen 34">
          <a:extLst>
            <a:ext uri="{FF2B5EF4-FFF2-40B4-BE49-F238E27FC236}">
              <a16:creationId xmlns:a16="http://schemas.microsoft.com/office/drawing/2014/main" id="{B6D6B1DB-7ABD-45E2-9A8C-CF5AE8065A75}"/>
            </a:ext>
            <a:ext uri="{147F2762-F138-4A5C-976F-8EAC2B608ADB}">
              <a16:predDERef xmlns:a16="http://schemas.microsoft.com/office/drawing/2014/main" pred="{7128582A-CA34-D71F-0584-51207B914BCC}"/>
            </a:ext>
          </a:extLst>
        </xdr:cNvPr>
        <xdr:cNvPicPr>
          <a:picLocks noChangeAspect="1"/>
        </xdr:cNvPicPr>
      </xdr:nvPicPr>
      <xdr:blipFill>
        <a:blip xmlns:r="http://schemas.openxmlformats.org/officeDocument/2006/relationships" r:embed="rId17"/>
        <a:stretch>
          <a:fillRect/>
        </a:stretch>
      </xdr:blipFill>
      <xdr:spPr>
        <a:xfrm>
          <a:off x="12534348" y="174790652"/>
          <a:ext cx="2112065" cy="2096648"/>
        </a:xfrm>
        <a:prstGeom prst="rect">
          <a:avLst/>
        </a:prstGeom>
      </xdr:spPr>
    </xdr:pic>
    <xdr:clientData/>
  </xdr:twoCellAnchor>
  <xdr:twoCellAnchor editAs="oneCell">
    <xdr:from>
      <xdr:col>6</xdr:col>
      <xdr:colOff>41413</xdr:colOff>
      <xdr:row>175</xdr:row>
      <xdr:rowOff>2829891</xdr:rowOff>
    </xdr:from>
    <xdr:to>
      <xdr:col>6</xdr:col>
      <xdr:colOff>2098261</xdr:colOff>
      <xdr:row>175</xdr:row>
      <xdr:rowOff>4776304</xdr:rowOff>
    </xdr:to>
    <xdr:pic>
      <xdr:nvPicPr>
        <xdr:cNvPr id="36" name="Imagen 35">
          <a:extLst>
            <a:ext uri="{FF2B5EF4-FFF2-40B4-BE49-F238E27FC236}">
              <a16:creationId xmlns:a16="http://schemas.microsoft.com/office/drawing/2014/main" id="{3618B922-189F-4F98-8DA3-CCF043026245}"/>
            </a:ext>
            <a:ext uri="{147F2762-F138-4A5C-976F-8EAC2B608ADB}">
              <a16:predDERef xmlns:a16="http://schemas.microsoft.com/office/drawing/2014/main" pred="{6EC91731-E61C-408B-8229-085B0BAF7872}"/>
            </a:ext>
          </a:extLst>
        </xdr:cNvPr>
        <xdr:cNvPicPr>
          <a:picLocks noChangeAspect="1"/>
        </xdr:cNvPicPr>
      </xdr:nvPicPr>
      <xdr:blipFill>
        <a:blip xmlns:r="http://schemas.openxmlformats.org/officeDocument/2006/relationships" r:embed="rId18"/>
        <a:stretch>
          <a:fillRect/>
        </a:stretch>
      </xdr:blipFill>
      <xdr:spPr>
        <a:xfrm>
          <a:off x="12534348" y="177026956"/>
          <a:ext cx="2056848" cy="1946413"/>
        </a:xfrm>
        <a:prstGeom prst="rect">
          <a:avLst/>
        </a:prstGeom>
      </xdr:spPr>
    </xdr:pic>
    <xdr:clientData/>
  </xdr:twoCellAnchor>
  <xdr:twoCellAnchor>
    <xdr:from>
      <xdr:col>2</xdr:col>
      <xdr:colOff>63500</xdr:colOff>
      <xdr:row>404</xdr:row>
      <xdr:rowOff>101600</xdr:rowOff>
    </xdr:from>
    <xdr:to>
      <xdr:col>5</xdr:col>
      <xdr:colOff>1206500</xdr:colOff>
      <xdr:row>405</xdr:row>
      <xdr:rowOff>3060700</xdr:rowOff>
    </xdr:to>
    <xdr:graphicFrame macro="">
      <xdr:nvGraphicFramePr>
        <xdr:cNvPr id="37" name="Gráfico 36">
          <a:extLst>
            <a:ext uri="{FF2B5EF4-FFF2-40B4-BE49-F238E27FC236}">
              <a16:creationId xmlns:a16="http://schemas.microsoft.com/office/drawing/2014/main" id="{08B48FDB-927C-453C-AE93-A90BAB2A246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9"/>
        </a:graphicData>
      </a:graphic>
    </xdr:graphicFrame>
    <xdr:clientData/>
  </xdr:twoCellAnchor>
  <xdr:twoCellAnchor editAs="oneCell">
    <xdr:from>
      <xdr:col>6</xdr:col>
      <xdr:colOff>83776</xdr:colOff>
      <xdr:row>409</xdr:row>
      <xdr:rowOff>538371</xdr:rowOff>
    </xdr:from>
    <xdr:to>
      <xdr:col>6</xdr:col>
      <xdr:colOff>2139672</xdr:colOff>
      <xdr:row>409</xdr:row>
      <xdr:rowOff>1946412</xdr:rowOff>
    </xdr:to>
    <xdr:pic>
      <xdr:nvPicPr>
        <xdr:cNvPr id="38" name="Imagen 37">
          <a:extLst>
            <a:ext uri="{FF2B5EF4-FFF2-40B4-BE49-F238E27FC236}">
              <a16:creationId xmlns:a16="http://schemas.microsoft.com/office/drawing/2014/main" id="{B87D3399-733C-4201-A162-D3629F8D392E}"/>
            </a:ext>
          </a:extLst>
        </xdr:cNvPr>
        <xdr:cNvPicPr>
          <a:picLocks noChangeAspect="1"/>
        </xdr:cNvPicPr>
      </xdr:nvPicPr>
      <xdr:blipFill>
        <a:blip xmlns:r="http://schemas.openxmlformats.org/officeDocument/2006/relationships" r:embed="rId20"/>
        <a:stretch>
          <a:fillRect/>
        </a:stretch>
      </xdr:blipFill>
      <xdr:spPr>
        <a:xfrm>
          <a:off x="12576711" y="372703588"/>
          <a:ext cx="2055896" cy="1408041"/>
        </a:xfrm>
        <a:prstGeom prst="rect">
          <a:avLst/>
        </a:prstGeom>
      </xdr:spPr>
    </xdr:pic>
    <xdr:clientData/>
  </xdr:twoCellAnchor>
  <xdr:twoCellAnchor editAs="oneCell">
    <xdr:from>
      <xdr:col>6</xdr:col>
      <xdr:colOff>52467</xdr:colOff>
      <xdr:row>410</xdr:row>
      <xdr:rowOff>593587</xdr:rowOff>
    </xdr:from>
    <xdr:to>
      <xdr:col>6</xdr:col>
      <xdr:colOff>2112064</xdr:colOff>
      <xdr:row>410</xdr:row>
      <xdr:rowOff>1987824</xdr:rowOff>
    </xdr:to>
    <xdr:pic>
      <xdr:nvPicPr>
        <xdr:cNvPr id="39" name="Imagen 38">
          <a:extLst>
            <a:ext uri="{FF2B5EF4-FFF2-40B4-BE49-F238E27FC236}">
              <a16:creationId xmlns:a16="http://schemas.microsoft.com/office/drawing/2014/main" id="{092C0AD4-844B-47A0-B823-42FF28BDF332}"/>
            </a:ext>
          </a:extLst>
        </xdr:cNvPr>
        <xdr:cNvPicPr>
          <a:picLocks noChangeAspect="1"/>
        </xdr:cNvPicPr>
      </xdr:nvPicPr>
      <xdr:blipFill>
        <a:blip xmlns:r="http://schemas.openxmlformats.org/officeDocument/2006/relationships" r:embed="rId21"/>
        <a:stretch>
          <a:fillRect/>
        </a:stretch>
      </xdr:blipFill>
      <xdr:spPr>
        <a:xfrm>
          <a:off x="12545402" y="374760435"/>
          <a:ext cx="2059597" cy="1394237"/>
        </a:xfrm>
        <a:prstGeom prst="rect">
          <a:avLst/>
        </a:prstGeom>
      </xdr:spPr>
    </xdr:pic>
    <xdr:clientData/>
  </xdr:twoCellAnchor>
  <xdr:twoCellAnchor editAs="oneCell">
    <xdr:from>
      <xdr:col>6</xdr:col>
      <xdr:colOff>79111</xdr:colOff>
      <xdr:row>411</xdr:row>
      <xdr:rowOff>648802</xdr:rowOff>
    </xdr:from>
    <xdr:to>
      <xdr:col>6</xdr:col>
      <xdr:colOff>2130613</xdr:colOff>
      <xdr:row>411</xdr:row>
      <xdr:rowOff>2029238</xdr:rowOff>
    </xdr:to>
    <xdr:pic>
      <xdr:nvPicPr>
        <xdr:cNvPr id="40" name="Imagen 39">
          <a:extLst>
            <a:ext uri="{FF2B5EF4-FFF2-40B4-BE49-F238E27FC236}">
              <a16:creationId xmlns:a16="http://schemas.microsoft.com/office/drawing/2014/main" id="{8A0B76AF-5C9D-445E-80FA-9E7E5072DA71}"/>
            </a:ext>
          </a:extLst>
        </xdr:cNvPr>
        <xdr:cNvPicPr>
          <a:picLocks noChangeAspect="1"/>
        </xdr:cNvPicPr>
      </xdr:nvPicPr>
      <xdr:blipFill>
        <a:blip xmlns:r="http://schemas.openxmlformats.org/officeDocument/2006/relationships" r:embed="rId22"/>
        <a:stretch>
          <a:fillRect/>
        </a:stretch>
      </xdr:blipFill>
      <xdr:spPr>
        <a:xfrm>
          <a:off x="12572046" y="376831085"/>
          <a:ext cx="2051502" cy="1380436"/>
        </a:xfrm>
        <a:prstGeom prst="rect">
          <a:avLst/>
        </a:prstGeom>
      </xdr:spPr>
    </xdr:pic>
    <xdr:clientData/>
  </xdr:twoCellAnchor>
  <xdr:twoCellAnchor editAs="oneCell">
    <xdr:from>
      <xdr:col>6</xdr:col>
      <xdr:colOff>43817</xdr:colOff>
      <xdr:row>412</xdr:row>
      <xdr:rowOff>441740</xdr:rowOff>
    </xdr:from>
    <xdr:to>
      <xdr:col>6</xdr:col>
      <xdr:colOff>2126978</xdr:colOff>
      <xdr:row>412</xdr:row>
      <xdr:rowOff>1739349</xdr:rowOff>
    </xdr:to>
    <xdr:pic>
      <xdr:nvPicPr>
        <xdr:cNvPr id="41" name="Imagen 40">
          <a:extLst>
            <a:ext uri="{FF2B5EF4-FFF2-40B4-BE49-F238E27FC236}">
              <a16:creationId xmlns:a16="http://schemas.microsoft.com/office/drawing/2014/main" id="{D76D7038-25EF-4E93-BAB5-C0E90F49C516}"/>
            </a:ext>
          </a:extLst>
        </xdr:cNvPr>
        <xdr:cNvPicPr>
          <a:picLocks noChangeAspect="1"/>
        </xdr:cNvPicPr>
      </xdr:nvPicPr>
      <xdr:blipFill>
        <a:blip xmlns:r="http://schemas.openxmlformats.org/officeDocument/2006/relationships" r:embed="rId23"/>
        <a:stretch>
          <a:fillRect/>
        </a:stretch>
      </xdr:blipFill>
      <xdr:spPr>
        <a:xfrm>
          <a:off x="12536752" y="378722283"/>
          <a:ext cx="2083161" cy="1297609"/>
        </a:xfrm>
        <a:prstGeom prst="rect">
          <a:avLst/>
        </a:prstGeom>
      </xdr:spPr>
    </xdr:pic>
    <xdr:clientData/>
  </xdr:twoCellAnchor>
  <xdr:twoCellAnchor editAs="oneCell">
    <xdr:from>
      <xdr:col>6</xdr:col>
      <xdr:colOff>39539</xdr:colOff>
      <xdr:row>413</xdr:row>
      <xdr:rowOff>607392</xdr:rowOff>
    </xdr:from>
    <xdr:to>
      <xdr:col>6</xdr:col>
      <xdr:colOff>2125868</xdr:colOff>
      <xdr:row>413</xdr:row>
      <xdr:rowOff>2139674</xdr:rowOff>
    </xdr:to>
    <xdr:pic>
      <xdr:nvPicPr>
        <xdr:cNvPr id="42" name="Imagen 41">
          <a:extLst>
            <a:ext uri="{FF2B5EF4-FFF2-40B4-BE49-F238E27FC236}">
              <a16:creationId xmlns:a16="http://schemas.microsoft.com/office/drawing/2014/main" id="{D46066FD-7C49-49AB-B764-504E52AC67B8}"/>
            </a:ext>
          </a:extLst>
        </xdr:cNvPr>
        <xdr:cNvPicPr>
          <a:picLocks noChangeAspect="1"/>
        </xdr:cNvPicPr>
      </xdr:nvPicPr>
      <xdr:blipFill>
        <a:blip xmlns:r="http://schemas.openxmlformats.org/officeDocument/2006/relationships" r:embed="rId24"/>
        <a:stretch>
          <a:fillRect/>
        </a:stretch>
      </xdr:blipFill>
      <xdr:spPr>
        <a:xfrm>
          <a:off x="12532474" y="380682501"/>
          <a:ext cx="2086329" cy="1532282"/>
        </a:xfrm>
        <a:prstGeom prst="rect">
          <a:avLst/>
        </a:prstGeom>
      </xdr:spPr>
    </xdr:pic>
    <xdr:clientData/>
  </xdr:twoCellAnchor>
  <xdr:twoCellAnchor editAs="oneCell">
    <xdr:from>
      <xdr:col>6</xdr:col>
      <xdr:colOff>60015</xdr:colOff>
      <xdr:row>416</xdr:row>
      <xdr:rowOff>427935</xdr:rowOff>
    </xdr:from>
    <xdr:to>
      <xdr:col>6</xdr:col>
      <xdr:colOff>2098261</xdr:colOff>
      <xdr:row>416</xdr:row>
      <xdr:rowOff>2029240</xdr:rowOff>
    </xdr:to>
    <xdr:pic>
      <xdr:nvPicPr>
        <xdr:cNvPr id="43" name="Imagen 42">
          <a:extLst>
            <a:ext uri="{FF2B5EF4-FFF2-40B4-BE49-F238E27FC236}">
              <a16:creationId xmlns:a16="http://schemas.microsoft.com/office/drawing/2014/main" id="{24B341D5-5417-4D9C-998E-5AD5E0F4A0A6}"/>
            </a:ext>
          </a:extLst>
        </xdr:cNvPr>
        <xdr:cNvPicPr>
          <a:picLocks noChangeAspect="1"/>
        </xdr:cNvPicPr>
      </xdr:nvPicPr>
      <xdr:blipFill>
        <a:blip xmlns:r="http://schemas.openxmlformats.org/officeDocument/2006/relationships" r:embed="rId25"/>
        <a:stretch>
          <a:fillRect/>
        </a:stretch>
      </xdr:blipFill>
      <xdr:spPr>
        <a:xfrm>
          <a:off x="12552950" y="383581413"/>
          <a:ext cx="2038246" cy="1601305"/>
        </a:xfrm>
        <a:prstGeom prst="rect">
          <a:avLst/>
        </a:prstGeom>
      </xdr:spPr>
    </xdr:pic>
    <xdr:clientData/>
  </xdr:twoCellAnchor>
  <xdr:twoCellAnchor editAs="oneCell">
    <xdr:from>
      <xdr:col>5</xdr:col>
      <xdr:colOff>496427</xdr:colOff>
      <xdr:row>431</xdr:row>
      <xdr:rowOff>73269</xdr:rowOff>
    </xdr:from>
    <xdr:to>
      <xdr:col>6</xdr:col>
      <xdr:colOff>372187</xdr:colOff>
      <xdr:row>431</xdr:row>
      <xdr:rowOff>2268160</xdr:rowOff>
    </xdr:to>
    <xdr:pic>
      <xdr:nvPicPr>
        <xdr:cNvPr id="45" name="Imagen 44">
          <a:extLst>
            <a:ext uri="{FF2B5EF4-FFF2-40B4-BE49-F238E27FC236}">
              <a16:creationId xmlns:a16="http://schemas.microsoft.com/office/drawing/2014/main" id="{4024A925-F7E5-66BC-79BE-C5E39A2BCD4D}"/>
            </a:ext>
          </a:extLst>
        </xdr:cNvPr>
        <xdr:cNvPicPr>
          <a:picLocks noChangeAspect="1"/>
        </xdr:cNvPicPr>
      </xdr:nvPicPr>
      <xdr:blipFill>
        <a:blip xmlns:r="http://schemas.openxmlformats.org/officeDocument/2006/relationships" r:embed="rId26"/>
        <a:stretch>
          <a:fillRect/>
        </a:stretch>
      </xdr:blipFill>
      <xdr:spPr>
        <a:xfrm>
          <a:off x="9838254" y="378960673"/>
          <a:ext cx="3038548" cy="2194891"/>
        </a:xfrm>
        <a:prstGeom prst="rect">
          <a:avLst/>
        </a:prstGeom>
      </xdr:spPr>
    </xdr:pic>
    <xdr:clientData/>
  </xdr:twoCellAnchor>
  <xdr:twoCellAnchor editAs="oneCell">
    <xdr:from>
      <xdr:col>1</xdr:col>
      <xdr:colOff>678005</xdr:colOff>
      <xdr:row>431</xdr:row>
      <xdr:rowOff>61058</xdr:rowOff>
    </xdr:from>
    <xdr:to>
      <xdr:col>3</xdr:col>
      <xdr:colOff>29201</xdr:colOff>
      <xdr:row>431</xdr:row>
      <xdr:rowOff>2228871</xdr:rowOff>
    </xdr:to>
    <xdr:pic>
      <xdr:nvPicPr>
        <xdr:cNvPr id="46" name="Imagen 45">
          <a:extLst>
            <a:ext uri="{FF2B5EF4-FFF2-40B4-BE49-F238E27FC236}">
              <a16:creationId xmlns:a16="http://schemas.microsoft.com/office/drawing/2014/main" id="{B3294F0F-3B69-A311-5BDF-D78FADECC0FB}"/>
            </a:ext>
          </a:extLst>
        </xdr:cNvPr>
        <xdr:cNvPicPr>
          <a:picLocks noChangeAspect="1"/>
        </xdr:cNvPicPr>
      </xdr:nvPicPr>
      <xdr:blipFill>
        <a:blip xmlns:r="http://schemas.openxmlformats.org/officeDocument/2006/relationships" r:embed="rId27"/>
        <a:stretch>
          <a:fillRect/>
        </a:stretch>
      </xdr:blipFill>
      <xdr:spPr>
        <a:xfrm>
          <a:off x="2326563" y="378948462"/>
          <a:ext cx="3332157" cy="2167813"/>
        </a:xfrm>
        <a:prstGeom prst="rect">
          <a:avLst/>
        </a:prstGeom>
      </xdr:spPr>
    </xdr:pic>
    <xdr:clientData/>
  </xdr:twoCellAnchor>
  <xdr:twoCellAnchor editAs="oneCell">
    <xdr:from>
      <xdr:col>3</xdr:col>
      <xdr:colOff>477311</xdr:colOff>
      <xdr:row>431</xdr:row>
      <xdr:rowOff>36633</xdr:rowOff>
    </xdr:from>
    <xdr:to>
      <xdr:col>5</xdr:col>
      <xdr:colOff>21771</xdr:colOff>
      <xdr:row>431</xdr:row>
      <xdr:rowOff>2268160</xdr:rowOff>
    </xdr:to>
    <xdr:pic>
      <xdr:nvPicPr>
        <xdr:cNvPr id="47" name="Imagen 46">
          <a:extLst>
            <a:ext uri="{FF2B5EF4-FFF2-40B4-BE49-F238E27FC236}">
              <a16:creationId xmlns:a16="http://schemas.microsoft.com/office/drawing/2014/main" id="{EA4E7574-2FE2-41CF-AB55-657C218CA84A}"/>
            </a:ext>
          </a:extLst>
        </xdr:cNvPr>
        <xdr:cNvPicPr>
          <a:picLocks noChangeAspect="1"/>
        </xdr:cNvPicPr>
      </xdr:nvPicPr>
      <xdr:blipFill>
        <a:blip xmlns:r="http://schemas.openxmlformats.org/officeDocument/2006/relationships" r:embed="rId28"/>
        <a:stretch>
          <a:fillRect/>
        </a:stretch>
      </xdr:blipFill>
      <xdr:spPr>
        <a:xfrm>
          <a:off x="6106830" y="378924037"/>
          <a:ext cx="3256768" cy="2231527"/>
        </a:xfrm>
        <a:prstGeom prst="rect">
          <a:avLst/>
        </a:prstGeom>
      </xdr:spPr>
    </xdr:pic>
    <xdr:clientData/>
  </xdr:twoCellAnchor>
  <xdr:twoCellAnchor editAs="oneCell">
    <xdr:from>
      <xdr:col>6</xdr:col>
      <xdr:colOff>110435</xdr:colOff>
      <xdr:row>435</xdr:row>
      <xdr:rowOff>110435</xdr:rowOff>
    </xdr:from>
    <xdr:to>
      <xdr:col>6</xdr:col>
      <xdr:colOff>2040835</xdr:colOff>
      <xdr:row>435</xdr:row>
      <xdr:rowOff>1739348</xdr:rowOff>
    </xdr:to>
    <xdr:pic>
      <xdr:nvPicPr>
        <xdr:cNvPr id="48" name="Imagen 47" descr="Interfaz de usuario gráfica, Aplicación&#10;&#10;Descripción generada automáticamente">
          <a:extLst>
            <a:ext uri="{FF2B5EF4-FFF2-40B4-BE49-F238E27FC236}">
              <a16:creationId xmlns:a16="http://schemas.microsoft.com/office/drawing/2014/main" id="{40279EFE-49A5-481E-9F2C-C25AE8E17385}"/>
            </a:ext>
          </a:extLst>
        </xdr:cNvPr>
        <xdr:cNvPicPr>
          <a:picLocks noChangeAspect="1"/>
        </xdr:cNvPicPr>
      </xdr:nvPicPr>
      <xdr:blipFill rotWithShape="1">
        <a:blip xmlns:r="http://schemas.openxmlformats.org/officeDocument/2006/relationships" r:embed="rId29"/>
        <a:srcRect l="57914" t="21590" r="4424" b="36726"/>
        <a:stretch/>
      </xdr:blipFill>
      <xdr:spPr bwMode="auto">
        <a:xfrm>
          <a:off x="12603370" y="414434131"/>
          <a:ext cx="1930400" cy="1628913"/>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6</xdr:col>
      <xdr:colOff>55217</xdr:colOff>
      <xdr:row>434</xdr:row>
      <xdr:rowOff>41412</xdr:rowOff>
    </xdr:from>
    <xdr:to>
      <xdr:col>6</xdr:col>
      <xdr:colOff>2111375</xdr:colOff>
      <xdr:row>434</xdr:row>
      <xdr:rowOff>1725543</xdr:rowOff>
    </xdr:to>
    <xdr:pic>
      <xdr:nvPicPr>
        <xdr:cNvPr id="49" name="Imagen 48" descr="Interfaz de usuario gráfica, Texto, Aplicación&#10;&#10;Descripción generada automáticamente">
          <a:extLst>
            <a:ext uri="{FF2B5EF4-FFF2-40B4-BE49-F238E27FC236}">
              <a16:creationId xmlns:a16="http://schemas.microsoft.com/office/drawing/2014/main" id="{24608C07-7048-403A-9EE5-54A3C6EC7E9A}"/>
            </a:ext>
          </a:extLst>
        </xdr:cNvPr>
        <xdr:cNvPicPr>
          <a:picLocks noChangeAspect="1"/>
        </xdr:cNvPicPr>
      </xdr:nvPicPr>
      <xdr:blipFill rotWithShape="1">
        <a:blip xmlns:r="http://schemas.openxmlformats.org/officeDocument/2006/relationships" r:embed="rId30"/>
        <a:srcRect l="10759" t="6588" r="1047" b="5250"/>
        <a:stretch/>
      </xdr:blipFill>
      <xdr:spPr bwMode="auto">
        <a:xfrm>
          <a:off x="12548152" y="412570542"/>
          <a:ext cx="2056158" cy="1684131"/>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6</xdr:col>
      <xdr:colOff>27609</xdr:colOff>
      <xdr:row>432</xdr:row>
      <xdr:rowOff>41413</xdr:rowOff>
    </xdr:from>
    <xdr:to>
      <xdr:col>6</xdr:col>
      <xdr:colOff>2123109</xdr:colOff>
      <xdr:row>433</xdr:row>
      <xdr:rowOff>-1</xdr:rowOff>
    </xdr:to>
    <xdr:pic>
      <xdr:nvPicPr>
        <xdr:cNvPr id="50" name="Imagen 49" descr="Interfaz de usuario gráfica, Texto, Correo electrónico&#10;&#10;Descripción generada automáticamente">
          <a:extLst>
            <a:ext uri="{FF2B5EF4-FFF2-40B4-BE49-F238E27FC236}">
              <a16:creationId xmlns:a16="http://schemas.microsoft.com/office/drawing/2014/main" id="{C10A9D85-B7F8-43BF-8E22-B1698807B761}"/>
            </a:ext>
          </a:extLst>
        </xdr:cNvPr>
        <xdr:cNvPicPr>
          <a:picLocks noChangeAspect="1"/>
        </xdr:cNvPicPr>
      </xdr:nvPicPr>
      <xdr:blipFill rotWithShape="1">
        <a:blip xmlns:r="http://schemas.openxmlformats.org/officeDocument/2006/relationships" r:embed="rId31"/>
        <a:srcRect l="4234" t="5962" r="37206" b="24388"/>
        <a:stretch/>
      </xdr:blipFill>
      <xdr:spPr bwMode="auto">
        <a:xfrm>
          <a:off x="12520544" y="409657826"/>
          <a:ext cx="2095500" cy="1352826"/>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229133</xdr:colOff>
      <xdr:row>433</xdr:row>
      <xdr:rowOff>1586612</xdr:rowOff>
    </xdr:from>
    <xdr:to>
      <xdr:col>3</xdr:col>
      <xdr:colOff>1493360</xdr:colOff>
      <xdr:row>433</xdr:row>
      <xdr:rowOff>1917211</xdr:rowOff>
    </xdr:to>
    <xdr:pic>
      <xdr:nvPicPr>
        <xdr:cNvPr id="53" name="Imagen 52" descr="Interfaz de usuario gráfica, Texto, Correo electrónico&#10;&#10;Descripción generada automáticamente">
          <a:extLst>
            <a:ext uri="{FF2B5EF4-FFF2-40B4-BE49-F238E27FC236}">
              <a16:creationId xmlns:a16="http://schemas.microsoft.com/office/drawing/2014/main" id="{D89C1F1A-9E9A-4E0B-B477-713290C26CA7}"/>
            </a:ext>
          </a:extLst>
        </xdr:cNvPr>
        <xdr:cNvPicPr>
          <a:picLocks noChangeAspect="1"/>
        </xdr:cNvPicPr>
      </xdr:nvPicPr>
      <xdr:blipFill rotWithShape="1">
        <a:blip xmlns:r="http://schemas.openxmlformats.org/officeDocument/2006/relationships" r:embed="rId31"/>
        <a:srcRect l="8255" t="54336" r="69747" b="41408"/>
        <a:stretch/>
      </xdr:blipFill>
      <xdr:spPr bwMode="auto">
        <a:xfrm>
          <a:off x="3929229" y="384186324"/>
          <a:ext cx="3193650" cy="330599"/>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1563077</xdr:colOff>
      <xdr:row>454</xdr:row>
      <xdr:rowOff>73269</xdr:rowOff>
    </xdr:from>
    <xdr:to>
      <xdr:col>3</xdr:col>
      <xdr:colOff>73270</xdr:colOff>
      <xdr:row>454</xdr:row>
      <xdr:rowOff>2185865</xdr:rowOff>
    </xdr:to>
    <xdr:pic>
      <xdr:nvPicPr>
        <xdr:cNvPr id="54" name="Imagen 53" descr="Interfaz de usuario gráfica, Texto, Aplicación, Word&#10;&#10;Descripción generada automáticamente">
          <a:extLst>
            <a:ext uri="{FF2B5EF4-FFF2-40B4-BE49-F238E27FC236}">
              <a16:creationId xmlns:a16="http://schemas.microsoft.com/office/drawing/2014/main" id="{9AD597B6-C13A-40A6-9459-CDD802FB33C2}"/>
            </a:ext>
          </a:extLst>
        </xdr:cNvPr>
        <xdr:cNvPicPr>
          <a:picLocks noChangeAspect="1"/>
        </xdr:cNvPicPr>
      </xdr:nvPicPr>
      <xdr:blipFill rotWithShape="1">
        <a:blip xmlns:r="http://schemas.openxmlformats.org/officeDocument/2006/relationships" r:embed="rId32"/>
        <a:srcRect l="26811" t="16001" r="27505" b="5564"/>
        <a:stretch/>
      </xdr:blipFill>
      <xdr:spPr bwMode="auto">
        <a:xfrm>
          <a:off x="3211635" y="432837981"/>
          <a:ext cx="2491154" cy="2112596"/>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3</xdr:col>
      <xdr:colOff>635002</xdr:colOff>
      <xdr:row>454</xdr:row>
      <xdr:rowOff>97692</xdr:rowOff>
    </xdr:from>
    <xdr:to>
      <xdr:col>4</xdr:col>
      <xdr:colOff>1575288</xdr:colOff>
      <xdr:row>454</xdr:row>
      <xdr:rowOff>2210287</xdr:rowOff>
    </xdr:to>
    <xdr:pic>
      <xdr:nvPicPr>
        <xdr:cNvPr id="55" name="Imagen 54" descr="Interfaz de usuario gráfica, Texto, Aplicación&#10;&#10;Descripción generada automáticamente">
          <a:extLst>
            <a:ext uri="{FF2B5EF4-FFF2-40B4-BE49-F238E27FC236}">
              <a16:creationId xmlns:a16="http://schemas.microsoft.com/office/drawing/2014/main" id="{9013DDF6-CB73-46D9-A5F6-AA741FF40E90}"/>
            </a:ext>
          </a:extLst>
        </xdr:cNvPr>
        <xdr:cNvPicPr>
          <a:picLocks noChangeAspect="1"/>
        </xdr:cNvPicPr>
      </xdr:nvPicPr>
      <xdr:blipFill rotWithShape="1">
        <a:blip xmlns:r="http://schemas.openxmlformats.org/officeDocument/2006/relationships" r:embed="rId33"/>
        <a:srcRect l="18521" t="14432" r="23625" b="6191"/>
        <a:stretch/>
      </xdr:blipFill>
      <xdr:spPr bwMode="auto">
        <a:xfrm>
          <a:off x="6264521" y="432862404"/>
          <a:ext cx="2588844" cy="211259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1966058</xdr:colOff>
      <xdr:row>454</xdr:row>
      <xdr:rowOff>109903</xdr:rowOff>
    </xdr:from>
    <xdr:to>
      <xdr:col>5</xdr:col>
      <xdr:colOff>2234712</xdr:colOff>
      <xdr:row>454</xdr:row>
      <xdr:rowOff>2149230</xdr:rowOff>
    </xdr:to>
    <xdr:pic>
      <xdr:nvPicPr>
        <xdr:cNvPr id="56" name="Imagen 55" descr="Interfaz de usuario gráfica, Texto&#10;&#10;Descripción generada automáticamente">
          <a:extLst>
            <a:ext uri="{FF2B5EF4-FFF2-40B4-BE49-F238E27FC236}">
              <a16:creationId xmlns:a16="http://schemas.microsoft.com/office/drawing/2014/main" id="{690F1FB4-10C5-42E9-8F35-6E7E93CB38E4}"/>
            </a:ext>
          </a:extLst>
        </xdr:cNvPr>
        <xdr:cNvPicPr>
          <a:picLocks noChangeAspect="1"/>
        </xdr:cNvPicPr>
      </xdr:nvPicPr>
      <xdr:blipFill rotWithShape="1">
        <a:blip xmlns:r="http://schemas.openxmlformats.org/officeDocument/2006/relationships" r:embed="rId34"/>
        <a:srcRect l="32632" t="15687" r="36324" b="11525"/>
        <a:stretch/>
      </xdr:blipFill>
      <xdr:spPr bwMode="auto">
        <a:xfrm>
          <a:off x="9244135" y="432874615"/>
          <a:ext cx="2332404" cy="2039327"/>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207596</xdr:colOff>
      <xdr:row>460</xdr:row>
      <xdr:rowOff>24423</xdr:rowOff>
    </xdr:from>
    <xdr:to>
      <xdr:col>2</xdr:col>
      <xdr:colOff>769327</xdr:colOff>
      <xdr:row>460</xdr:row>
      <xdr:rowOff>2051538</xdr:rowOff>
    </xdr:to>
    <xdr:pic>
      <xdr:nvPicPr>
        <xdr:cNvPr id="60" name="Imagen 59" descr="Interfaz de usuario gráfica, Texto, Correo electrónico&#10;&#10;Descripción generada automáticamente">
          <a:extLst>
            <a:ext uri="{FF2B5EF4-FFF2-40B4-BE49-F238E27FC236}">
              <a16:creationId xmlns:a16="http://schemas.microsoft.com/office/drawing/2014/main" id="{BC369F46-96CA-4323-A55C-7FA5ACCF3D04}"/>
            </a:ext>
          </a:extLst>
        </xdr:cNvPr>
        <xdr:cNvPicPr>
          <a:picLocks noChangeAspect="1"/>
        </xdr:cNvPicPr>
      </xdr:nvPicPr>
      <xdr:blipFill rotWithShape="1">
        <a:blip xmlns:r="http://schemas.openxmlformats.org/officeDocument/2006/relationships" r:embed="rId35"/>
        <a:srcRect t="10364" r="5692" b="5560"/>
        <a:stretch/>
      </xdr:blipFill>
      <xdr:spPr bwMode="auto">
        <a:xfrm>
          <a:off x="207596" y="407682211"/>
          <a:ext cx="4261827" cy="202711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867021</xdr:colOff>
      <xdr:row>460</xdr:row>
      <xdr:rowOff>61058</xdr:rowOff>
    </xdr:from>
    <xdr:to>
      <xdr:col>5</xdr:col>
      <xdr:colOff>232020</xdr:colOff>
      <xdr:row>460</xdr:row>
      <xdr:rowOff>2051538</xdr:rowOff>
    </xdr:to>
    <xdr:pic>
      <xdr:nvPicPr>
        <xdr:cNvPr id="61" name="Imagen 60" descr="Interfaz de usuario gráfica, Texto, Correo electrónico&#10;&#10;Descripción generada automáticamente">
          <a:extLst>
            <a:ext uri="{FF2B5EF4-FFF2-40B4-BE49-F238E27FC236}">
              <a16:creationId xmlns:a16="http://schemas.microsoft.com/office/drawing/2014/main" id="{FCF0F660-EB2A-403D-A5EC-B0652366084D}"/>
            </a:ext>
          </a:extLst>
        </xdr:cNvPr>
        <xdr:cNvPicPr>
          <a:picLocks noChangeAspect="1"/>
        </xdr:cNvPicPr>
      </xdr:nvPicPr>
      <xdr:blipFill rotWithShape="1">
        <a:blip xmlns:r="http://schemas.openxmlformats.org/officeDocument/2006/relationships" r:embed="rId36"/>
        <a:srcRect t="9099" r="5222" b="5250"/>
        <a:stretch/>
      </xdr:blipFill>
      <xdr:spPr bwMode="auto">
        <a:xfrm>
          <a:off x="4567117" y="407718846"/>
          <a:ext cx="5006730" cy="199048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5</xdr:col>
      <xdr:colOff>341923</xdr:colOff>
      <xdr:row>460</xdr:row>
      <xdr:rowOff>61059</xdr:rowOff>
    </xdr:from>
    <xdr:to>
      <xdr:col>6</xdr:col>
      <xdr:colOff>2112597</xdr:colOff>
      <xdr:row>460</xdr:row>
      <xdr:rowOff>2027116</xdr:rowOff>
    </xdr:to>
    <xdr:pic>
      <xdr:nvPicPr>
        <xdr:cNvPr id="62" name="Imagen 61" descr="Interfaz de usuario gráfica, Texto, Correo electrónico&#10;&#10;Descripción generada automáticamente">
          <a:extLst>
            <a:ext uri="{FF2B5EF4-FFF2-40B4-BE49-F238E27FC236}">
              <a16:creationId xmlns:a16="http://schemas.microsoft.com/office/drawing/2014/main" id="{D6CE79A3-9FE0-4CF9-8AED-45BE57245534}"/>
            </a:ext>
          </a:extLst>
        </xdr:cNvPr>
        <xdr:cNvPicPr>
          <a:picLocks noChangeAspect="1"/>
        </xdr:cNvPicPr>
      </xdr:nvPicPr>
      <xdr:blipFill rotWithShape="1">
        <a:blip xmlns:r="http://schemas.openxmlformats.org/officeDocument/2006/relationships" r:embed="rId37"/>
        <a:srcRect t="10144" r="4985" b="5878"/>
        <a:stretch/>
      </xdr:blipFill>
      <xdr:spPr bwMode="auto">
        <a:xfrm>
          <a:off x="9683750" y="407718847"/>
          <a:ext cx="4933462" cy="1966057"/>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460</xdr:row>
      <xdr:rowOff>0</xdr:rowOff>
    </xdr:from>
    <xdr:to>
      <xdr:col>2</xdr:col>
      <xdr:colOff>573157</xdr:colOff>
      <xdr:row>460</xdr:row>
      <xdr:rowOff>3175</xdr:rowOff>
    </xdr:to>
    <xdr:pic>
      <xdr:nvPicPr>
        <xdr:cNvPr id="63" name="Imagen 62">
          <a:extLst>
            <a:ext uri="{FF2B5EF4-FFF2-40B4-BE49-F238E27FC236}">
              <a16:creationId xmlns:a16="http://schemas.microsoft.com/office/drawing/2014/main" id="{1E3381D7-B723-44B9-BBF3-E04A91DBE4E1}"/>
            </a:ext>
          </a:extLst>
        </xdr:cNvPr>
        <xdr:cNvPicPr>
          <a:picLocks noChangeAspect="1"/>
        </xdr:cNvPicPr>
      </xdr:nvPicPr>
      <xdr:blipFill rotWithShape="1">
        <a:blip xmlns:r="http://schemas.openxmlformats.org/officeDocument/2006/relationships" r:embed="rId38"/>
        <a:srcRect l="30653" t="27088" r="9898" b="11099"/>
        <a:stretch/>
      </xdr:blipFill>
      <xdr:spPr>
        <a:xfrm>
          <a:off x="0" y="439639808"/>
          <a:ext cx="4273253" cy="3175"/>
        </a:xfrm>
        <a:prstGeom prst="rect">
          <a:avLst/>
        </a:prstGeom>
      </xdr:spPr>
    </xdr:pic>
    <xdr:clientData/>
  </xdr:twoCellAnchor>
  <xdr:twoCellAnchor editAs="oneCell">
    <xdr:from>
      <xdr:col>0</xdr:col>
      <xdr:colOff>176824</xdr:colOff>
      <xdr:row>460</xdr:row>
      <xdr:rowOff>2124808</xdr:rowOff>
    </xdr:from>
    <xdr:to>
      <xdr:col>2</xdr:col>
      <xdr:colOff>749981</xdr:colOff>
      <xdr:row>460</xdr:row>
      <xdr:rowOff>4054231</xdr:rowOff>
    </xdr:to>
    <xdr:pic>
      <xdr:nvPicPr>
        <xdr:cNvPr id="64" name="Imagen 63">
          <a:extLst>
            <a:ext uri="{FF2B5EF4-FFF2-40B4-BE49-F238E27FC236}">
              <a16:creationId xmlns:a16="http://schemas.microsoft.com/office/drawing/2014/main" id="{FAA01EE6-A4AB-4C24-90B2-C81F2EE0177A}"/>
            </a:ext>
          </a:extLst>
        </xdr:cNvPr>
        <xdr:cNvPicPr>
          <a:picLocks noChangeAspect="1"/>
        </xdr:cNvPicPr>
      </xdr:nvPicPr>
      <xdr:blipFill rotWithShape="1">
        <a:blip xmlns:r="http://schemas.openxmlformats.org/officeDocument/2006/relationships" r:embed="rId38"/>
        <a:srcRect l="30653" t="27088" r="9898" b="11099"/>
        <a:stretch/>
      </xdr:blipFill>
      <xdr:spPr>
        <a:xfrm>
          <a:off x="176824" y="409782596"/>
          <a:ext cx="4273253" cy="1929423"/>
        </a:xfrm>
        <a:prstGeom prst="rect">
          <a:avLst/>
        </a:prstGeom>
      </xdr:spPr>
    </xdr:pic>
    <xdr:clientData/>
  </xdr:twoCellAnchor>
  <xdr:twoCellAnchor editAs="oneCell">
    <xdr:from>
      <xdr:col>2</xdr:col>
      <xdr:colOff>842597</xdr:colOff>
      <xdr:row>460</xdr:row>
      <xdr:rowOff>2137020</xdr:rowOff>
    </xdr:from>
    <xdr:to>
      <xdr:col>5</xdr:col>
      <xdr:colOff>271097</xdr:colOff>
      <xdr:row>460</xdr:row>
      <xdr:rowOff>4029807</xdr:rowOff>
    </xdr:to>
    <xdr:pic>
      <xdr:nvPicPr>
        <xdr:cNvPr id="65" name="Imagen 64">
          <a:extLst>
            <a:ext uri="{FF2B5EF4-FFF2-40B4-BE49-F238E27FC236}">
              <a16:creationId xmlns:a16="http://schemas.microsoft.com/office/drawing/2014/main" id="{3B92A098-8034-41D8-80C7-BD1918CEACFD}"/>
            </a:ext>
          </a:extLst>
        </xdr:cNvPr>
        <xdr:cNvPicPr>
          <a:picLocks noChangeAspect="1"/>
        </xdr:cNvPicPr>
      </xdr:nvPicPr>
      <xdr:blipFill rotWithShape="1">
        <a:blip xmlns:r="http://schemas.openxmlformats.org/officeDocument/2006/relationships" r:embed="rId39"/>
        <a:srcRect l="30556" t="26913" r="9602" b="11273"/>
        <a:stretch/>
      </xdr:blipFill>
      <xdr:spPr>
        <a:xfrm>
          <a:off x="4542693" y="409794808"/>
          <a:ext cx="5070231" cy="1892787"/>
        </a:xfrm>
        <a:prstGeom prst="rect">
          <a:avLst/>
        </a:prstGeom>
      </xdr:spPr>
    </xdr:pic>
    <xdr:clientData/>
  </xdr:twoCellAnchor>
  <xdr:twoCellAnchor editAs="oneCell">
    <xdr:from>
      <xdr:col>5</xdr:col>
      <xdr:colOff>305289</xdr:colOff>
      <xdr:row>460</xdr:row>
      <xdr:rowOff>2112597</xdr:rowOff>
    </xdr:from>
    <xdr:to>
      <xdr:col>6</xdr:col>
      <xdr:colOff>2137264</xdr:colOff>
      <xdr:row>460</xdr:row>
      <xdr:rowOff>4042020</xdr:rowOff>
    </xdr:to>
    <xdr:pic>
      <xdr:nvPicPr>
        <xdr:cNvPr id="66" name="Imagen 65" descr="Interfaz de usuario gráfica, Texto&#10;&#10;Descripción generada automáticamente">
          <a:extLst>
            <a:ext uri="{FF2B5EF4-FFF2-40B4-BE49-F238E27FC236}">
              <a16:creationId xmlns:a16="http://schemas.microsoft.com/office/drawing/2014/main" id="{F8D4F9E3-9A71-4C6D-8B08-B79E2C60386D}"/>
            </a:ext>
          </a:extLst>
        </xdr:cNvPr>
        <xdr:cNvPicPr>
          <a:picLocks noChangeAspect="1"/>
        </xdr:cNvPicPr>
      </xdr:nvPicPr>
      <xdr:blipFill rotWithShape="1">
        <a:blip xmlns:r="http://schemas.openxmlformats.org/officeDocument/2006/relationships" r:embed="rId40"/>
        <a:srcRect l="19402" t="29179" r="24683" b="13340"/>
        <a:stretch/>
      </xdr:blipFill>
      <xdr:spPr bwMode="auto">
        <a:xfrm>
          <a:off x="9647116" y="409770385"/>
          <a:ext cx="4994763" cy="1929423"/>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561731</xdr:colOff>
      <xdr:row>462</xdr:row>
      <xdr:rowOff>122117</xdr:rowOff>
    </xdr:from>
    <xdr:to>
      <xdr:col>3</xdr:col>
      <xdr:colOff>1267069</xdr:colOff>
      <xdr:row>462</xdr:row>
      <xdr:rowOff>1647093</xdr:rowOff>
    </xdr:to>
    <xdr:pic>
      <xdr:nvPicPr>
        <xdr:cNvPr id="67" name="Imagen 66">
          <a:extLst>
            <a:ext uri="{FF2B5EF4-FFF2-40B4-BE49-F238E27FC236}">
              <a16:creationId xmlns:a16="http://schemas.microsoft.com/office/drawing/2014/main" id="{3703959F-3E8B-4DE2-919C-2CCCC0A6E031}"/>
            </a:ext>
          </a:extLst>
        </xdr:cNvPr>
        <xdr:cNvPicPr>
          <a:picLocks noChangeAspect="1"/>
        </xdr:cNvPicPr>
      </xdr:nvPicPr>
      <xdr:blipFill rotWithShape="1">
        <a:blip xmlns:r="http://schemas.openxmlformats.org/officeDocument/2006/relationships" r:embed="rId41"/>
        <a:srcRect l="39830" t="9724" r="39864" b="64926"/>
        <a:stretch/>
      </xdr:blipFill>
      <xdr:spPr>
        <a:xfrm>
          <a:off x="4261827" y="412786636"/>
          <a:ext cx="2634761" cy="1524976"/>
        </a:xfrm>
        <a:prstGeom prst="rect">
          <a:avLst/>
        </a:prstGeom>
      </xdr:spPr>
    </xdr:pic>
    <xdr:clientData/>
  </xdr:twoCellAnchor>
  <xdr:twoCellAnchor editAs="oneCell">
    <xdr:from>
      <xdr:col>4</xdr:col>
      <xdr:colOff>146537</xdr:colOff>
      <xdr:row>462</xdr:row>
      <xdr:rowOff>85482</xdr:rowOff>
    </xdr:from>
    <xdr:to>
      <xdr:col>5</xdr:col>
      <xdr:colOff>1014045</xdr:colOff>
      <xdr:row>462</xdr:row>
      <xdr:rowOff>1624136</xdr:rowOff>
    </xdr:to>
    <xdr:pic>
      <xdr:nvPicPr>
        <xdr:cNvPr id="68" name="Imagen 67">
          <a:extLst>
            <a:ext uri="{FF2B5EF4-FFF2-40B4-BE49-F238E27FC236}">
              <a16:creationId xmlns:a16="http://schemas.microsoft.com/office/drawing/2014/main" id="{F1A8944C-1B7C-4F77-88D8-E4332F86FDC0}"/>
            </a:ext>
          </a:extLst>
        </xdr:cNvPr>
        <xdr:cNvPicPr>
          <a:picLocks noChangeAspect="1"/>
        </xdr:cNvPicPr>
      </xdr:nvPicPr>
      <xdr:blipFill rotWithShape="1">
        <a:blip xmlns:r="http://schemas.openxmlformats.org/officeDocument/2006/relationships" r:embed="rId42"/>
        <a:srcRect l="39927" t="33859" r="40060" b="48083"/>
        <a:stretch/>
      </xdr:blipFill>
      <xdr:spPr>
        <a:xfrm>
          <a:off x="7424614" y="412750001"/>
          <a:ext cx="2931258" cy="1538654"/>
        </a:xfrm>
        <a:prstGeom prst="rect">
          <a:avLst/>
        </a:prstGeom>
      </xdr:spPr>
    </xdr:pic>
    <xdr:clientData/>
  </xdr:twoCellAnchor>
  <xdr:twoCellAnchor editAs="oneCell">
    <xdr:from>
      <xdr:col>5</xdr:col>
      <xdr:colOff>1489808</xdr:colOff>
      <xdr:row>462</xdr:row>
      <xdr:rowOff>85482</xdr:rowOff>
    </xdr:from>
    <xdr:to>
      <xdr:col>6</xdr:col>
      <xdr:colOff>1111250</xdr:colOff>
      <xdr:row>462</xdr:row>
      <xdr:rowOff>1611924</xdr:rowOff>
    </xdr:to>
    <xdr:pic>
      <xdr:nvPicPr>
        <xdr:cNvPr id="69" name="Imagen 68">
          <a:extLst>
            <a:ext uri="{FF2B5EF4-FFF2-40B4-BE49-F238E27FC236}">
              <a16:creationId xmlns:a16="http://schemas.microsoft.com/office/drawing/2014/main" id="{EDCA7018-4CB0-4D82-BDD8-BB52753A182F}"/>
            </a:ext>
          </a:extLst>
        </xdr:cNvPr>
        <xdr:cNvPicPr>
          <a:picLocks noChangeAspect="1"/>
        </xdr:cNvPicPr>
      </xdr:nvPicPr>
      <xdr:blipFill rotWithShape="1">
        <a:blip xmlns:r="http://schemas.openxmlformats.org/officeDocument/2006/relationships" r:embed="rId43"/>
        <a:srcRect l="39928" t="51222" r="39767" b="34020"/>
        <a:stretch/>
      </xdr:blipFill>
      <xdr:spPr>
        <a:xfrm>
          <a:off x="10831635" y="412750001"/>
          <a:ext cx="2784230" cy="1526442"/>
        </a:xfrm>
        <a:prstGeom prst="rect">
          <a:avLst/>
        </a:prstGeom>
      </xdr:spPr>
    </xdr:pic>
    <xdr:clientData/>
  </xdr:twoCellAnchor>
  <xdr:twoCellAnchor editAs="oneCell">
    <xdr:from>
      <xdr:col>4</xdr:col>
      <xdr:colOff>647212</xdr:colOff>
      <xdr:row>497</xdr:row>
      <xdr:rowOff>36634</xdr:rowOff>
    </xdr:from>
    <xdr:to>
      <xdr:col>5</xdr:col>
      <xdr:colOff>2393461</xdr:colOff>
      <xdr:row>497</xdr:row>
      <xdr:rowOff>2002693</xdr:rowOff>
    </xdr:to>
    <xdr:pic>
      <xdr:nvPicPr>
        <xdr:cNvPr id="5" name="Imagen 4" descr="Interfaz de usuario gráfica, Aplicación&#10;&#10;Descripción generada automáticamente">
          <a:extLst>
            <a:ext uri="{FF2B5EF4-FFF2-40B4-BE49-F238E27FC236}">
              <a16:creationId xmlns:a16="http://schemas.microsoft.com/office/drawing/2014/main" id="{5A3C093E-A699-42C9-A0E1-236DB1B7A393}"/>
            </a:ext>
          </a:extLst>
        </xdr:cNvPr>
        <xdr:cNvPicPr>
          <a:picLocks noChangeAspect="1"/>
        </xdr:cNvPicPr>
      </xdr:nvPicPr>
      <xdr:blipFill rotWithShape="1">
        <a:blip xmlns:r="http://schemas.openxmlformats.org/officeDocument/2006/relationships" r:embed="rId44"/>
        <a:srcRect l="20461" t="16315" r="49730" b="46663"/>
        <a:stretch/>
      </xdr:blipFill>
      <xdr:spPr bwMode="auto">
        <a:xfrm>
          <a:off x="7925289" y="439871826"/>
          <a:ext cx="3809999" cy="1966059"/>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219808</xdr:colOff>
      <xdr:row>497</xdr:row>
      <xdr:rowOff>61056</xdr:rowOff>
    </xdr:from>
    <xdr:to>
      <xdr:col>4</xdr:col>
      <xdr:colOff>388030</xdr:colOff>
      <xdr:row>497</xdr:row>
      <xdr:rowOff>2014904</xdr:rowOff>
    </xdr:to>
    <xdr:pic>
      <xdr:nvPicPr>
        <xdr:cNvPr id="8" name="Imagen 7" descr="Interfaz de usuario gráfica, Sitio web&#10;&#10;Descripción generada automáticamente">
          <a:extLst>
            <a:ext uri="{FF2B5EF4-FFF2-40B4-BE49-F238E27FC236}">
              <a16:creationId xmlns:a16="http://schemas.microsoft.com/office/drawing/2014/main" id="{55B6E704-21D2-49C6-9907-80F850F66BB1}"/>
            </a:ext>
          </a:extLst>
        </xdr:cNvPr>
        <xdr:cNvPicPr>
          <a:picLocks noChangeAspect="1"/>
        </xdr:cNvPicPr>
      </xdr:nvPicPr>
      <xdr:blipFill rotWithShape="1">
        <a:blip xmlns:r="http://schemas.openxmlformats.org/officeDocument/2006/relationships" r:embed="rId45"/>
        <a:srcRect t="11030" r="8" b="6192"/>
        <a:stretch/>
      </xdr:blipFill>
      <xdr:spPr bwMode="auto">
        <a:xfrm>
          <a:off x="3919904" y="439896248"/>
          <a:ext cx="3746203" cy="1953848"/>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647212</xdr:colOff>
      <xdr:row>508</xdr:row>
      <xdr:rowOff>48846</xdr:rowOff>
    </xdr:from>
    <xdr:to>
      <xdr:col>2</xdr:col>
      <xdr:colOff>1183055</xdr:colOff>
      <xdr:row>508</xdr:row>
      <xdr:rowOff>1563077</xdr:rowOff>
    </xdr:to>
    <xdr:pic>
      <xdr:nvPicPr>
        <xdr:cNvPr id="9" name="Imagen 8" descr="Interfaz de usuario gráfica, Aplicación&#10;&#10;Descripción generada automáticamente">
          <a:extLst>
            <a:ext uri="{FF2B5EF4-FFF2-40B4-BE49-F238E27FC236}">
              <a16:creationId xmlns:a16="http://schemas.microsoft.com/office/drawing/2014/main" id="{D4193760-2A43-473C-9CDA-8F98E102CDDF}"/>
            </a:ext>
          </a:extLst>
        </xdr:cNvPr>
        <xdr:cNvPicPr>
          <a:picLocks noChangeAspect="1"/>
        </xdr:cNvPicPr>
      </xdr:nvPicPr>
      <xdr:blipFill rotWithShape="1">
        <a:blip xmlns:r="http://schemas.openxmlformats.org/officeDocument/2006/relationships" r:embed="rId46"/>
        <a:srcRect l="1588" t="44551" r="79715" b="14349"/>
        <a:stretch/>
      </xdr:blipFill>
      <xdr:spPr bwMode="auto">
        <a:xfrm>
          <a:off x="2295770" y="443889423"/>
          <a:ext cx="2587381" cy="1514231"/>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3</xdr:col>
      <xdr:colOff>256443</xdr:colOff>
      <xdr:row>508</xdr:row>
      <xdr:rowOff>48846</xdr:rowOff>
    </xdr:from>
    <xdr:to>
      <xdr:col>4</xdr:col>
      <xdr:colOff>1967035</xdr:colOff>
      <xdr:row>508</xdr:row>
      <xdr:rowOff>1587500</xdr:rowOff>
    </xdr:to>
    <xdr:pic>
      <xdr:nvPicPr>
        <xdr:cNvPr id="12" name="Imagen 11" descr="Interfaz de usuario gráfica, Aplicación&#10;&#10;Descripción generada automáticamente">
          <a:extLst>
            <a:ext uri="{FF2B5EF4-FFF2-40B4-BE49-F238E27FC236}">
              <a16:creationId xmlns:a16="http://schemas.microsoft.com/office/drawing/2014/main" id="{84D83356-2A0F-4946-A365-DEBA5FD32A4D}"/>
            </a:ext>
          </a:extLst>
        </xdr:cNvPr>
        <xdr:cNvPicPr>
          <a:picLocks noChangeAspect="1"/>
        </xdr:cNvPicPr>
      </xdr:nvPicPr>
      <xdr:blipFill rotWithShape="1">
        <a:blip xmlns:r="http://schemas.openxmlformats.org/officeDocument/2006/relationships" r:embed="rId47"/>
        <a:srcRect l="20109" t="42669" r="49553" b="21251"/>
        <a:stretch/>
      </xdr:blipFill>
      <xdr:spPr bwMode="auto">
        <a:xfrm>
          <a:off x="5885962" y="443889423"/>
          <a:ext cx="3359150" cy="1538654"/>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5</xdr:col>
      <xdr:colOff>512884</xdr:colOff>
      <xdr:row>508</xdr:row>
      <xdr:rowOff>48847</xdr:rowOff>
    </xdr:from>
    <xdr:to>
      <xdr:col>6</xdr:col>
      <xdr:colOff>652584</xdr:colOff>
      <xdr:row>508</xdr:row>
      <xdr:rowOff>1624134</xdr:rowOff>
    </xdr:to>
    <xdr:pic>
      <xdr:nvPicPr>
        <xdr:cNvPr id="13" name="Imagen 12" descr="Interfaz de usuario gráfica, Aplicación&#10;&#10;Descripción generada automáticamente">
          <a:extLst>
            <a:ext uri="{FF2B5EF4-FFF2-40B4-BE49-F238E27FC236}">
              <a16:creationId xmlns:a16="http://schemas.microsoft.com/office/drawing/2014/main" id="{0B0BDF82-DB61-4051-B409-97002E23FC97}"/>
            </a:ext>
          </a:extLst>
        </xdr:cNvPr>
        <xdr:cNvPicPr>
          <a:picLocks noChangeAspect="1"/>
        </xdr:cNvPicPr>
      </xdr:nvPicPr>
      <xdr:blipFill rotWithShape="1">
        <a:blip xmlns:r="http://schemas.openxmlformats.org/officeDocument/2006/relationships" r:embed="rId48"/>
        <a:srcRect l="49035" t="60866" r="2634" b="17799"/>
        <a:stretch/>
      </xdr:blipFill>
      <xdr:spPr bwMode="auto">
        <a:xfrm>
          <a:off x="9854711" y="443889424"/>
          <a:ext cx="3302488" cy="1575287"/>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439615</xdr:colOff>
      <xdr:row>513</xdr:row>
      <xdr:rowOff>48847</xdr:rowOff>
    </xdr:from>
    <xdr:to>
      <xdr:col>4</xdr:col>
      <xdr:colOff>235927</xdr:colOff>
      <xdr:row>513</xdr:row>
      <xdr:rowOff>1367693</xdr:rowOff>
    </xdr:to>
    <xdr:pic>
      <xdr:nvPicPr>
        <xdr:cNvPr id="15" name="Imagen 14">
          <a:extLst>
            <a:ext uri="{FF2B5EF4-FFF2-40B4-BE49-F238E27FC236}">
              <a16:creationId xmlns:a16="http://schemas.microsoft.com/office/drawing/2014/main" id="{E9F94E07-32AA-4D4B-9AD5-14E7F84B7069}"/>
            </a:ext>
          </a:extLst>
        </xdr:cNvPr>
        <xdr:cNvPicPr>
          <a:picLocks noChangeAspect="1"/>
        </xdr:cNvPicPr>
      </xdr:nvPicPr>
      <xdr:blipFill rotWithShape="1">
        <a:blip xmlns:r="http://schemas.openxmlformats.org/officeDocument/2006/relationships" r:embed="rId49"/>
        <a:srcRect l="50080" t="63550" r="2574" b="14920"/>
        <a:stretch/>
      </xdr:blipFill>
      <xdr:spPr>
        <a:xfrm>
          <a:off x="2088173" y="446502693"/>
          <a:ext cx="5425831" cy="1318846"/>
        </a:xfrm>
        <a:prstGeom prst="rect">
          <a:avLst/>
        </a:prstGeom>
      </xdr:spPr>
    </xdr:pic>
    <xdr:clientData/>
  </xdr:twoCellAnchor>
  <xdr:twoCellAnchor editAs="oneCell">
    <xdr:from>
      <xdr:col>4</xdr:col>
      <xdr:colOff>219808</xdr:colOff>
      <xdr:row>513</xdr:row>
      <xdr:rowOff>61058</xdr:rowOff>
    </xdr:from>
    <xdr:to>
      <xdr:col>5</xdr:col>
      <xdr:colOff>2347546</xdr:colOff>
      <xdr:row>513</xdr:row>
      <xdr:rowOff>1379904</xdr:rowOff>
    </xdr:to>
    <xdr:pic>
      <xdr:nvPicPr>
        <xdr:cNvPr id="18" name="Imagen 17">
          <a:extLst>
            <a:ext uri="{FF2B5EF4-FFF2-40B4-BE49-F238E27FC236}">
              <a16:creationId xmlns:a16="http://schemas.microsoft.com/office/drawing/2014/main" id="{18361C79-D811-4ABE-B3A3-226E7B242B17}"/>
            </a:ext>
          </a:extLst>
        </xdr:cNvPr>
        <xdr:cNvPicPr>
          <a:picLocks noChangeAspect="1"/>
        </xdr:cNvPicPr>
      </xdr:nvPicPr>
      <xdr:blipFill rotWithShape="1">
        <a:blip xmlns:r="http://schemas.openxmlformats.org/officeDocument/2006/relationships" r:embed="rId50"/>
        <a:srcRect l="2441" t="44797" r="49823" b="14921"/>
        <a:stretch/>
      </xdr:blipFill>
      <xdr:spPr>
        <a:xfrm>
          <a:off x="7497885" y="446514904"/>
          <a:ext cx="4191488" cy="1318846"/>
        </a:xfrm>
        <a:prstGeom prst="rect">
          <a:avLst/>
        </a:prstGeom>
      </xdr:spPr>
    </xdr:pic>
    <xdr:clientData/>
  </xdr:twoCellAnchor>
  <xdr:twoCellAnchor editAs="oneCell">
    <xdr:from>
      <xdr:col>3</xdr:col>
      <xdr:colOff>1477596</xdr:colOff>
      <xdr:row>464</xdr:row>
      <xdr:rowOff>61059</xdr:rowOff>
    </xdr:from>
    <xdr:to>
      <xdr:col>5</xdr:col>
      <xdr:colOff>103798</xdr:colOff>
      <xdr:row>465</xdr:row>
      <xdr:rowOff>1</xdr:rowOff>
    </xdr:to>
    <xdr:pic>
      <xdr:nvPicPr>
        <xdr:cNvPr id="20" name="Imagen 19" descr="Interfaz de usuario gráfica, Aplicación">
          <a:extLst>
            <a:ext uri="{FF2B5EF4-FFF2-40B4-BE49-F238E27FC236}">
              <a16:creationId xmlns:a16="http://schemas.microsoft.com/office/drawing/2014/main" id="{B6C670C0-FF09-A8E4-9950-9429C48F947C}"/>
            </a:ext>
          </a:extLst>
        </xdr:cNvPr>
        <xdr:cNvPicPr>
          <a:picLocks noChangeAspect="1"/>
        </xdr:cNvPicPr>
      </xdr:nvPicPr>
      <xdr:blipFill rotWithShape="1">
        <a:blip xmlns:r="http://schemas.openxmlformats.org/officeDocument/2006/relationships" r:embed="rId51" cstate="print">
          <a:extLst>
            <a:ext uri="{28A0092B-C50C-407E-A947-70E740481C1C}">
              <a14:useLocalDpi xmlns:a14="http://schemas.microsoft.com/office/drawing/2010/main" val="0"/>
            </a:ext>
          </a:extLst>
        </a:blip>
        <a:srcRect t="4496" r="1880"/>
        <a:stretch/>
      </xdr:blipFill>
      <xdr:spPr bwMode="auto">
        <a:xfrm>
          <a:off x="7107115" y="415998271"/>
          <a:ext cx="2338510" cy="262548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5</xdr:col>
      <xdr:colOff>207595</xdr:colOff>
      <xdr:row>464</xdr:row>
      <xdr:rowOff>268653</xdr:rowOff>
    </xdr:from>
    <xdr:to>
      <xdr:col>5</xdr:col>
      <xdr:colOff>2527298</xdr:colOff>
      <xdr:row>464</xdr:row>
      <xdr:rowOff>2515576</xdr:rowOff>
    </xdr:to>
    <xdr:pic>
      <xdr:nvPicPr>
        <xdr:cNvPr id="22" name="Imagen 21" descr="Interfaz de usuario gráfica, Aplicación&#10;&#10;Descripción generada automáticamente">
          <a:extLst>
            <a:ext uri="{FF2B5EF4-FFF2-40B4-BE49-F238E27FC236}">
              <a16:creationId xmlns:a16="http://schemas.microsoft.com/office/drawing/2014/main" id="{6AA8CA65-554B-99AD-CF2B-5B8AEC0291F6}"/>
            </a:ext>
          </a:extLst>
        </xdr:cNvPr>
        <xdr:cNvPicPr>
          <a:picLocks noChangeAspect="1"/>
        </xdr:cNvPicPr>
      </xdr:nvPicPr>
      <xdr:blipFill rotWithShape="1">
        <a:blip xmlns:r="http://schemas.openxmlformats.org/officeDocument/2006/relationships" r:embed="rId52" cstate="print">
          <a:extLst>
            <a:ext uri="{28A0092B-C50C-407E-A947-70E740481C1C}">
              <a14:useLocalDpi xmlns:a14="http://schemas.microsoft.com/office/drawing/2010/main" val="0"/>
            </a:ext>
          </a:extLst>
        </a:blip>
        <a:srcRect t="4209" r="4744" b="55711"/>
        <a:stretch/>
      </xdr:blipFill>
      <xdr:spPr bwMode="auto">
        <a:xfrm>
          <a:off x="9549422" y="416205865"/>
          <a:ext cx="2319703" cy="2246923"/>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5</xdr:col>
      <xdr:colOff>2613268</xdr:colOff>
      <xdr:row>464</xdr:row>
      <xdr:rowOff>36634</xdr:rowOff>
    </xdr:from>
    <xdr:to>
      <xdr:col>6</xdr:col>
      <xdr:colOff>2014903</xdr:colOff>
      <xdr:row>464</xdr:row>
      <xdr:rowOff>2674327</xdr:rowOff>
    </xdr:to>
    <xdr:pic>
      <xdr:nvPicPr>
        <xdr:cNvPr id="24" name="Imagen 23" descr="Interfaz de usuario gráfica, Aplicación&#10;&#10;Descripción generada automáticamente">
          <a:extLst>
            <a:ext uri="{FF2B5EF4-FFF2-40B4-BE49-F238E27FC236}">
              <a16:creationId xmlns:a16="http://schemas.microsoft.com/office/drawing/2014/main" id="{AB5C8627-8837-C777-8241-38026F885063}"/>
            </a:ext>
          </a:extLst>
        </xdr:cNvPr>
        <xdr:cNvPicPr>
          <a:picLocks noChangeAspect="1"/>
        </xdr:cNvPicPr>
      </xdr:nvPicPr>
      <xdr:blipFill rotWithShape="1">
        <a:blip xmlns:r="http://schemas.openxmlformats.org/officeDocument/2006/relationships" r:embed="rId52" cstate="print">
          <a:extLst>
            <a:ext uri="{28A0092B-C50C-407E-A947-70E740481C1C}">
              <a14:useLocalDpi xmlns:a14="http://schemas.microsoft.com/office/drawing/2010/main" val="0"/>
            </a:ext>
          </a:extLst>
        </a:blip>
        <a:srcRect t="41977" r="2994"/>
        <a:stretch/>
      </xdr:blipFill>
      <xdr:spPr bwMode="auto">
        <a:xfrm>
          <a:off x="11955095" y="415973846"/>
          <a:ext cx="2564423" cy="2637693"/>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0</xdr:col>
      <xdr:colOff>134326</xdr:colOff>
      <xdr:row>464</xdr:row>
      <xdr:rowOff>48846</xdr:rowOff>
    </xdr:from>
    <xdr:to>
      <xdr:col>1</xdr:col>
      <xdr:colOff>744903</xdr:colOff>
      <xdr:row>464</xdr:row>
      <xdr:rowOff>2613269</xdr:rowOff>
    </xdr:to>
    <xdr:pic>
      <xdr:nvPicPr>
        <xdr:cNvPr id="25" name="Imagen 24">
          <a:extLst>
            <a:ext uri="{FF2B5EF4-FFF2-40B4-BE49-F238E27FC236}">
              <a16:creationId xmlns:a16="http://schemas.microsoft.com/office/drawing/2014/main" id="{4F6EC09D-B3AE-8D96-132B-5E909C7226F1}"/>
            </a:ext>
          </a:extLst>
        </xdr:cNvPr>
        <xdr:cNvPicPr>
          <a:picLocks noChangeAspect="1"/>
        </xdr:cNvPicPr>
      </xdr:nvPicPr>
      <xdr:blipFill rotWithShape="1">
        <a:blip xmlns:r="http://schemas.openxmlformats.org/officeDocument/2006/relationships" r:embed="rId53"/>
        <a:srcRect l="33161" t="10041" r="33679" b="6819"/>
        <a:stretch/>
      </xdr:blipFill>
      <xdr:spPr bwMode="auto">
        <a:xfrm>
          <a:off x="134326" y="415986058"/>
          <a:ext cx="2259135" cy="2564423"/>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830384</xdr:colOff>
      <xdr:row>464</xdr:row>
      <xdr:rowOff>73269</xdr:rowOff>
    </xdr:from>
    <xdr:to>
      <xdr:col>2</xdr:col>
      <xdr:colOff>867020</xdr:colOff>
      <xdr:row>464</xdr:row>
      <xdr:rowOff>2649903</xdr:rowOff>
    </xdr:to>
    <xdr:pic>
      <xdr:nvPicPr>
        <xdr:cNvPr id="29" name="Imagen 28">
          <a:extLst>
            <a:ext uri="{FF2B5EF4-FFF2-40B4-BE49-F238E27FC236}">
              <a16:creationId xmlns:a16="http://schemas.microsoft.com/office/drawing/2014/main" id="{1F69E1F0-9E23-7900-2DC3-CD3DB122A2EA}"/>
            </a:ext>
          </a:extLst>
        </xdr:cNvPr>
        <xdr:cNvPicPr>
          <a:picLocks noChangeAspect="1"/>
        </xdr:cNvPicPr>
      </xdr:nvPicPr>
      <xdr:blipFill rotWithShape="1">
        <a:blip xmlns:r="http://schemas.openxmlformats.org/officeDocument/2006/relationships" r:embed="rId54"/>
        <a:srcRect l="33514" t="11924" r="33854" b="6504"/>
        <a:stretch/>
      </xdr:blipFill>
      <xdr:spPr bwMode="auto">
        <a:xfrm>
          <a:off x="2478942" y="416010481"/>
          <a:ext cx="2088174" cy="2576634"/>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976923</xdr:colOff>
      <xdr:row>464</xdr:row>
      <xdr:rowOff>61058</xdr:rowOff>
    </xdr:from>
    <xdr:to>
      <xdr:col>3</xdr:col>
      <xdr:colOff>1294424</xdr:colOff>
      <xdr:row>464</xdr:row>
      <xdr:rowOff>2649903</xdr:rowOff>
    </xdr:to>
    <xdr:pic>
      <xdr:nvPicPr>
        <xdr:cNvPr id="30" name="Imagen 29">
          <a:extLst>
            <a:ext uri="{FF2B5EF4-FFF2-40B4-BE49-F238E27FC236}">
              <a16:creationId xmlns:a16="http://schemas.microsoft.com/office/drawing/2014/main" id="{6763C4B8-3C4B-4FB3-6388-3F0389E5F893}"/>
            </a:ext>
          </a:extLst>
        </xdr:cNvPr>
        <xdr:cNvPicPr>
          <a:picLocks noChangeAspect="1"/>
        </xdr:cNvPicPr>
      </xdr:nvPicPr>
      <xdr:blipFill rotWithShape="1">
        <a:blip xmlns:r="http://schemas.openxmlformats.org/officeDocument/2006/relationships" r:embed="rId55"/>
        <a:srcRect l="33337" t="13179" r="33855" b="6817"/>
        <a:stretch/>
      </xdr:blipFill>
      <xdr:spPr bwMode="auto">
        <a:xfrm>
          <a:off x="4677019" y="415998270"/>
          <a:ext cx="2246924" cy="258884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170963</xdr:colOff>
      <xdr:row>629</xdr:row>
      <xdr:rowOff>36634</xdr:rowOff>
    </xdr:from>
    <xdr:to>
      <xdr:col>1</xdr:col>
      <xdr:colOff>61057</xdr:colOff>
      <xdr:row>629</xdr:row>
      <xdr:rowOff>2227384</xdr:rowOff>
    </xdr:to>
    <xdr:pic>
      <xdr:nvPicPr>
        <xdr:cNvPr id="44" name="Imagen 43">
          <a:extLst>
            <a:ext uri="{FF2B5EF4-FFF2-40B4-BE49-F238E27FC236}">
              <a16:creationId xmlns:a16="http://schemas.microsoft.com/office/drawing/2014/main" id="{9924FE46-4A80-8C78-E07A-7FB8A3F55218}"/>
            </a:ext>
          </a:extLst>
        </xdr:cNvPr>
        <xdr:cNvPicPr>
          <a:picLocks noChangeAspect="1"/>
        </xdr:cNvPicPr>
      </xdr:nvPicPr>
      <xdr:blipFill rotWithShape="1">
        <a:blip xmlns:r="http://schemas.openxmlformats.org/officeDocument/2006/relationships" r:embed="rId56"/>
        <a:srcRect l="37922" t="20393" r="38088" b="7446"/>
        <a:stretch/>
      </xdr:blipFill>
      <xdr:spPr bwMode="auto">
        <a:xfrm>
          <a:off x="170963" y="502077403"/>
          <a:ext cx="1538652" cy="219075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366347</xdr:colOff>
      <xdr:row>629</xdr:row>
      <xdr:rowOff>2222499</xdr:rowOff>
    </xdr:from>
    <xdr:to>
      <xdr:col>4</xdr:col>
      <xdr:colOff>1941635</xdr:colOff>
      <xdr:row>629</xdr:row>
      <xdr:rowOff>4286250</xdr:rowOff>
    </xdr:to>
    <xdr:pic>
      <xdr:nvPicPr>
        <xdr:cNvPr id="51" name="Imagen 50">
          <a:extLst>
            <a:ext uri="{FF2B5EF4-FFF2-40B4-BE49-F238E27FC236}">
              <a16:creationId xmlns:a16="http://schemas.microsoft.com/office/drawing/2014/main" id="{FBC23C53-0B57-AEAF-31D7-F4BB292D790C}"/>
            </a:ext>
          </a:extLst>
        </xdr:cNvPr>
        <xdr:cNvPicPr>
          <a:picLocks noChangeAspect="1"/>
        </xdr:cNvPicPr>
      </xdr:nvPicPr>
      <xdr:blipFill rotWithShape="1">
        <a:blip xmlns:r="http://schemas.openxmlformats.org/officeDocument/2006/relationships" r:embed="rId57"/>
        <a:srcRect l="37042" t="26981" r="36678" b="8387"/>
        <a:stretch/>
      </xdr:blipFill>
      <xdr:spPr bwMode="auto">
        <a:xfrm>
          <a:off x="7644424" y="503005480"/>
          <a:ext cx="1575288" cy="2063751"/>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170961</xdr:colOff>
      <xdr:row>629</xdr:row>
      <xdr:rowOff>24421</xdr:rowOff>
    </xdr:from>
    <xdr:to>
      <xdr:col>1</xdr:col>
      <xdr:colOff>1778488</xdr:colOff>
      <xdr:row>629</xdr:row>
      <xdr:rowOff>2198076</xdr:rowOff>
    </xdr:to>
    <xdr:pic>
      <xdr:nvPicPr>
        <xdr:cNvPr id="52" name="Imagen 51">
          <a:extLst>
            <a:ext uri="{FF2B5EF4-FFF2-40B4-BE49-F238E27FC236}">
              <a16:creationId xmlns:a16="http://schemas.microsoft.com/office/drawing/2014/main" id="{52B96E72-7EAC-ED2A-E202-55AD7768343E}"/>
            </a:ext>
          </a:extLst>
        </xdr:cNvPr>
        <xdr:cNvPicPr>
          <a:picLocks noChangeAspect="1"/>
        </xdr:cNvPicPr>
      </xdr:nvPicPr>
      <xdr:blipFill rotWithShape="1">
        <a:blip xmlns:r="http://schemas.openxmlformats.org/officeDocument/2006/relationships" r:embed="rId58"/>
        <a:srcRect l="38100" t="17256" r="37559" b="15604"/>
        <a:stretch/>
      </xdr:blipFill>
      <xdr:spPr bwMode="auto">
        <a:xfrm>
          <a:off x="1819519" y="502065190"/>
          <a:ext cx="1607527" cy="217365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5</xdr:col>
      <xdr:colOff>1</xdr:colOff>
      <xdr:row>629</xdr:row>
      <xdr:rowOff>48845</xdr:rowOff>
    </xdr:from>
    <xdr:to>
      <xdr:col>5</xdr:col>
      <xdr:colOff>1709616</xdr:colOff>
      <xdr:row>629</xdr:row>
      <xdr:rowOff>2161442</xdr:rowOff>
    </xdr:to>
    <xdr:pic>
      <xdr:nvPicPr>
        <xdr:cNvPr id="57" name="Imagen 56">
          <a:extLst>
            <a:ext uri="{FF2B5EF4-FFF2-40B4-BE49-F238E27FC236}">
              <a16:creationId xmlns:a16="http://schemas.microsoft.com/office/drawing/2014/main" id="{9BC59A75-470D-AA50-1A10-559C81312F2B}"/>
            </a:ext>
          </a:extLst>
        </xdr:cNvPr>
        <xdr:cNvPicPr>
          <a:picLocks noChangeAspect="1"/>
        </xdr:cNvPicPr>
      </xdr:nvPicPr>
      <xdr:blipFill rotWithShape="1">
        <a:blip xmlns:r="http://schemas.openxmlformats.org/officeDocument/2006/relationships" r:embed="rId59"/>
        <a:srcRect l="36511" t="20393" r="37912" b="6818"/>
        <a:stretch/>
      </xdr:blipFill>
      <xdr:spPr bwMode="auto">
        <a:xfrm>
          <a:off x="9341828" y="500831826"/>
          <a:ext cx="1709615" cy="2112597"/>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5</xdr:col>
      <xdr:colOff>1795097</xdr:colOff>
      <xdr:row>629</xdr:row>
      <xdr:rowOff>61057</xdr:rowOff>
    </xdr:from>
    <xdr:to>
      <xdr:col>6</xdr:col>
      <xdr:colOff>188792</xdr:colOff>
      <xdr:row>629</xdr:row>
      <xdr:rowOff>2173654</xdr:rowOff>
    </xdr:to>
    <xdr:pic>
      <xdr:nvPicPr>
        <xdr:cNvPr id="58" name="Imagen 57">
          <a:extLst>
            <a:ext uri="{FF2B5EF4-FFF2-40B4-BE49-F238E27FC236}">
              <a16:creationId xmlns:a16="http://schemas.microsoft.com/office/drawing/2014/main" id="{58FFCD95-969F-C567-64E6-5C3DD604558E}"/>
            </a:ext>
          </a:extLst>
        </xdr:cNvPr>
        <xdr:cNvPicPr>
          <a:picLocks noChangeAspect="1"/>
        </xdr:cNvPicPr>
      </xdr:nvPicPr>
      <xdr:blipFill rotWithShape="1">
        <a:blip xmlns:r="http://schemas.openxmlformats.org/officeDocument/2006/relationships" r:embed="rId60"/>
        <a:srcRect l="35630" t="17257" r="36677" b="10897"/>
        <a:stretch/>
      </xdr:blipFill>
      <xdr:spPr bwMode="auto">
        <a:xfrm>
          <a:off x="11136924" y="500844038"/>
          <a:ext cx="1556483" cy="2112597"/>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6</xdr:col>
      <xdr:colOff>293077</xdr:colOff>
      <xdr:row>629</xdr:row>
      <xdr:rowOff>12211</xdr:rowOff>
    </xdr:from>
    <xdr:to>
      <xdr:col>6</xdr:col>
      <xdr:colOff>1878135</xdr:colOff>
      <xdr:row>629</xdr:row>
      <xdr:rowOff>2173654</xdr:rowOff>
    </xdr:to>
    <xdr:pic>
      <xdr:nvPicPr>
        <xdr:cNvPr id="59" name="Imagen 58">
          <a:extLst>
            <a:ext uri="{FF2B5EF4-FFF2-40B4-BE49-F238E27FC236}">
              <a16:creationId xmlns:a16="http://schemas.microsoft.com/office/drawing/2014/main" id="{41368033-E10F-A9FB-337B-4A797548F847}"/>
            </a:ext>
          </a:extLst>
        </xdr:cNvPr>
        <xdr:cNvPicPr>
          <a:picLocks noChangeAspect="1"/>
        </xdr:cNvPicPr>
      </xdr:nvPicPr>
      <xdr:blipFill rotWithShape="1">
        <a:blip xmlns:r="http://schemas.openxmlformats.org/officeDocument/2006/relationships" r:embed="rId61"/>
        <a:srcRect l="36161" t="18825" r="35618" b="8387"/>
        <a:stretch/>
      </xdr:blipFill>
      <xdr:spPr bwMode="auto">
        <a:xfrm>
          <a:off x="12797692" y="500795192"/>
          <a:ext cx="1585058" cy="2161443"/>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85482</xdr:colOff>
      <xdr:row>629</xdr:row>
      <xdr:rowOff>2271344</xdr:rowOff>
    </xdr:from>
    <xdr:to>
      <xdr:col>0</xdr:col>
      <xdr:colOff>1575289</xdr:colOff>
      <xdr:row>629</xdr:row>
      <xdr:rowOff>4249615</xdr:rowOff>
    </xdr:to>
    <xdr:pic>
      <xdr:nvPicPr>
        <xdr:cNvPr id="70" name="Imagen 69">
          <a:extLst>
            <a:ext uri="{FF2B5EF4-FFF2-40B4-BE49-F238E27FC236}">
              <a16:creationId xmlns:a16="http://schemas.microsoft.com/office/drawing/2014/main" id="{909ACA5B-4ADD-830D-178C-E87B85DC141F}"/>
            </a:ext>
          </a:extLst>
        </xdr:cNvPr>
        <xdr:cNvPicPr>
          <a:picLocks noChangeAspect="1"/>
        </xdr:cNvPicPr>
      </xdr:nvPicPr>
      <xdr:blipFill rotWithShape="1">
        <a:blip xmlns:r="http://schemas.openxmlformats.org/officeDocument/2006/relationships" r:embed="rId62"/>
        <a:srcRect l="37923" t="24472" r="37912" b="9015"/>
        <a:stretch/>
      </xdr:blipFill>
      <xdr:spPr bwMode="auto">
        <a:xfrm>
          <a:off x="85482" y="503054325"/>
          <a:ext cx="1489807" cy="1978271"/>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24423</xdr:colOff>
      <xdr:row>629</xdr:row>
      <xdr:rowOff>2243991</xdr:rowOff>
    </xdr:from>
    <xdr:to>
      <xdr:col>1</xdr:col>
      <xdr:colOff>1575289</xdr:colOff>
      <xdr:row>629</xdr:row>
      <xdr:rowOff>4261827</xdr:rowOff>
    </xdr:to>
    <xdr:pic>
      <xdr:nvPicPr>
        <xdr:cNvPr id="71" name="Imagen 70">
          <a:extLst>
            <a:ext uri="{FF2B5EF4-FFF2-40B4-BE49-F238E27FC236}">
              <a16:creationId xmlns:a16="http://schemas.microsoft.com/office/drawing/2014/main" id="{C0C448F0-FF49-BC34-B5E2-AA3480B50125}"/>
            </a:ext>
          </a:extLst>
        </xdr:cNvPr>
        <xdr:cNvPicPr>
          <a:picLocks noChangeAspect="1"/>
        </xdr:cNvPicPr>
      </xdr:nvPicPr>
      <xdr:blipFill rotWithShape="1">
        <a:blip xmlns:r="http://schemas.openxmlformats.org/officeDocument/2006/relationships" r:embed="rId63"/>
        <a:srcRect l="38100" t="23217" r="37911" b="10583"/>
        <a:stretch/>
      </xdr:blipFill>
      <xdr:spPr bwMode="auto">
        <a:xfrm>
          <a:off x="1672981" y="503026972"/>
          <a:ext cx="1550866" cy="2017836"/>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1599710</xdr:colOff>
      <xdr:row>629</xdr:row>
      <xdr:rowOff>2234712</xdr:rowOff>
    </xdr:from>
    <xdr:to>
      <xdr:col>2</xdr:col>
      <xdr:colOff>1099038</xdr:colOff>
      <xdr:row>629</xdr:row>
      <xdr:rowOff>4249615</xdr:rowOff>
    </xdr:to>
    <xdr:pic>
      <xdr:nvPicPr>
        <xdr:cNvPr id="72" name="Imagen 71">
          <a:extLst>
            <a:ext uri="{FF2B5EF4-FFF2-40B4-BE49-F238E27FC236}">
              <a16:creationId xmlns:a16="http://schemas.microsoft.com/office/drawing/2014/main" id="{6575A824-5345-E038-1D0C-2A41BDBA154A}"/>
            </a:ext>
          </a:extLst>
        </xdr:cNvPr>
        <xdr:cNvPicPr>
          <a:picLocks noChangeAspect="1"/>
        </xdr:cNvPicPr>
      </xdr:nvPicPr>
      <xdr:blipFill rotWithShape="1">
        <a:blip xmlns:r="http://schemas.openxmlformats.org/officeDocument/2006/relationships" r:embed="rId64"/>
        <a:srcRect l="36688" t="18511" r="37030" b="8074"/>
        <a:stretch/>
      </xdr:blipFill>
      <xdr:spPr bwMode="auto">
        <a:xfrm>
          <a:off x="3248268" y="503017693"/>
          <a:ext cx="1550866" cy="2014903"/>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5</xdr:col>
      <xdr:colOff>1807304</xdr:colOff>
      <xdr:row>629</xdr:row>
      <xdr:rowOff>2210290</xdr:rowOff>
    </xdr:from>
    <xdr:to>
      <xdr:col>6</xdr:col>
      <xdr:colOff>268654</xdr:colOff>
      <xdr:row>629</xdr:row>
      <xdr:rowOff>4249618</xdr:rowOff>
    </xdr:to>
    <xdr:pic>
      <xdr:nvPicPr>
        <xdr:cNvPr id="73" name="Imagen 72">
          <a:extLst>
            <a:ext uri="{FF2B5EF4-FFF2-40B4-BE49-F238E27FC236}">
              <a16:creationId xmlns:a16="http://schemas.microsoft.com/office/drawing/2014/main" id="{92EF62F9-B6F5-77C8-8B43-A7C824C92977}"/>
            </a:ext>
          </a:extLst>
        </xdr:cNvPr>
        <xdr:cNvPicPr>
          <a:picLocks noChangeAspect="1"/>
        </xdr:cNvPicPr>
      </xdr:nvPicPr>
      <xdr:blipFill rotWithShape="1">
        <a:blip xmlns:r="http://schemas.openxmlformats.org/officeDocument/2006/relationships" r:embed="rId65"/>
        <a:srcRect l="35454" t="22590" r="36501" b="6191"/>
        <a:stretch/>
      </xdr:blipFill>
      <xdr:spPr bwMode="auto">
        <a:xfrm>
          <a:off x="11149131" y="502993271"/>
          <a:ext cx="1624138" cy="2039328"/>
        </a:xfrm>
        <a:prstGeom prst="rect">
          <a:avLst/>
        </a:prstGeom>
        <a:ln>
          <a:noFill/>
        </a:ln>
        <a:extLst>
          <a:ext uri="{53640926-AAD7-44D8-BBD7-CCE9431645EC}">
            <a14:shadowObscured xmlns:a14="http://schemas.microsoft.com/office/drawing/2010/main"/>
          </a:ext>
        </a:extLst>
      </xdr:spPr>
    </xdr:pic>
    <xdr:clientData/>
  </xdr:twoCellAnchor>
  <xdr:oneCellAnchor>
    <xdr:from>
      <xdr:col>6</xdr:col>
      <xdr:colOff>293077</xdr:colOff>
      <xdr:row>629</xdr:row>
      <xdr:rowOff>2246923</xdr:rowOff>
    </xdr:from>
    <xdr:ext cx="1635125" cy="2002693"/>
    <xdr:pic>
      <xdr:nvPicPr>
        <xdr:cNvPr id="75" name="Imagen 74">
          <a:extLst>
            <a:ext uri="{FF2B5EF4-FFF2-40B4-BE49-F238E27FC236}">
              <a16:creationId xmlns:a16="http://schemas.microsoft.com/office/drawing/2014/main" id="{B7D3AE8A-0527-402B-9B6F-4F4A5BB5A0CD}"/>
            </a:ext>
          </a:extLst>
        </xdr:cNvPr>
        <xdr:cNvPicPr>
          <a:picLocks noChangeAspect="1"/>
        </xdr:cNvPicPr>
      </xdr:nvPicPr>
      <xdr:blipFill rotWithShape="1">
        <a:blip xmlns:r="http://schemas.openxmlformats.org/officeDocument/2006/relationships" r:embed="rId66"/>
        <a:srcRect l="35630" t="19454" r="37030" b="6817"/>
        <a:stretch/>
      </xdr:blipFill>
      <xdr:spPr bwMode="auto">
        <a:xfrm>
          <a:off x="12797692" y="503029904"/>
          <a:ext cx="1635125" cy="2002693"/>
        </a:xfrm>
        <a:prstGeom prst="rect">
          <a:avLst/>
        </a:prstGeom>
        <a:ln>
          <a:noFill/>
        </a:ln>
        <a:extLst>
          <a:ext uri="{53640926-AAD7-44D8-BBD7-CCE9431645EC}">
            <a14:shadowObscured xmlns:a14="http://schemas.microsoft.com/office/drawing/2010/main"/>
          </a:ext>
        </a:extLst>
      </xdr:spPr>
    </xdr:pic>
    <xdr:clientData/>
  </xdr:oneCellAnchor>
  <xdr:twoCellAnchor editAs="oneCell">
    <xdr:from>
      <xdr:col>3</xdr:col>
      <xdr:colOff>928077</xdr:colOff>
      <xdr:row>629</xdr:row>
      <xdr:rowOff>97693</xdr:rowOff>
    </xdr:from>
    <xdr:to>
      <xdr:col>4</xdr:col>
      <xdr:colOff>1832219</xdr:colOff>
      <xdr:row>629</xdr:row>
      <xdr:rowOff>2137019</xdr:rowOff>
    </xdr:to>
    <xdr:pic>
      <xdr:nvPicPr>
        <xdr:cNvPr id="76" name="Imagen 75">
          <a:extLst>
            <a:ext uri="{FF2B5EF4-FFF2-40B4-BE49-F238E27FC236}">
              <a16:creationId xmlns:a16="http://schemas.microsoft.com/office/drawing/2014/main" id="{A5D5A9BB-681E-92B7-A686-8C1E25D3A479}"/>
            </a:ext>
          </a:extLst>
        </xdr:cNvPr>
        <xdr:cNvPicPr>
          <a:picLocks noChangeAspect="1"/>
        </xdr:cNvPicPr>
      </xdr:nvPicPr>
      <xdr:blipFill rotWithShape="1">
        <a:blip xmlns:r="http://schemas.openxmlformats.org/officeDocument/2006/relationships" r:embed="rId67"/>
        <a:srcRect l="36865" t="18824" r="15863" b="6505"/>
        <a:stretch/>
      </xdr:blipFill>
      <xdr:spPr bwMode="auto">
        <a:xfrm>
          <a:off x="6557596" y="502138462"/>
          <a:ext cx="2552700" cy="2039326"/>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1978271</xdr:colOff>
      <xdr:row>629</xdr:row>
      <xdr:rowOff>429113</xdr:rowOff>
    </xdr:from>
    <xdr:to>
      <xdr:col>3</xdr:col>
      <xdr:colOff>598366</xdr:colOff>
      <xdr:row>629</xdr:row>
      <xdr:rowOff>1955557</xdr:rowOff>
    </xdr:to>
    <xdr:pic>
      <xdr:nvPicPr>
        <xdr:cNvPr id="77" name="Imagen 76">
          <a:extLst>
            <a:ext uri="{FF2B5EF4-FFF2-40B4-BE49-F238E27FC236}">
              <a16:creationId xmlns:a16="http://schemas.microsoft.com/office/drawing/2014/main" id="{B5152DBE-F020-908B-AD78-82924D008053}"/>
            </a:ext>
          </a:extLst>
        </xdr:cNvPr>
        <xdr:cNvPicPr>
          <a:picLocks noChangeAspect="1"/>
        </xdr:cNvPicPr>
      </xdr:nvPicPr>
      <xdr:blipFill rotWithShape="1">
        <a:blip xmlns:r="http://schemas.openxmlformats.org/officeDocument/2006/relationships" r:embed="rId68"/>
        <a:srcRect l="36688" t="49257" r="16569" b="13094"/>
        <a:stretch/>
      </xdr:blipFill>
      <xdr:spPr bwMode="auto">
        <a:xfrm>
          <a:off x="3626829" y="502469882"/>
          <a:ext cx="2601056" cy="1526444"/>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1379904</xdr:colOff>
      <xdr:row>83</xdr:row>
      <xdr:rowOff>85481</xdr:rowOff>
    </xdr:from>
    <xdr:to>
      <xdr:col>3</xdr:col>
      <xdr:colOff>305289</xdr:colOff>
      <xdr:row>83</xdr:row>
      <xdr:rowOff>2466730</xdr:rowOff>
    </xdr:to>
    <xdr:pic>
      <xdr:nvPicPr>
        <xdr:cNvPr id="79" name="Imagen 78">
          <a:extLst>
            <a:ext uri="{FF2B5EF4-FFF2-40B4-BE49-F238E27FC236}">
              <a16:creationId xmlns:a16="http://schemas.microsoft.com/office/drawing/2014/main" id="{D1805BB4-E5A1-A526-AD7C-F30EF70E2445}"/>
            </a:ext>
          </a:extLst>
        </xdr:cNvPr>
        <xdr:cNvPicPr>
          <a:picLocks noChangeAspect="1"/>
        </xdr:cNvPicPr>
      </xdr:nvPicPr>
      <xdr:blipFill rotWithShape="1">
        <a:blip xmlns:r="http://schemas.openxmlformats.org/officeDocument/2006/relationships" r:embed="rId69"/>
        <a:srcRect r="2458" b="7132"/>
        <a:stretch/>
      </xdr:blipFill>
      <xdr:spPr bwMode="auto">
        <a:xfrm>
          <a:off x="1379904" y="39968366"/>
          <a:ext cx="4554904" cy="2381249"/>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1624135</xdr:colOff>
      <xdr:row>83</xdr:row>
      <xdr:rowOff>73269</xdr:rowOff>
    </xdr:from>
    <xdr:to>
      <xdr:col>6</xdr:col>
      <xdr:colOff>805963</xdr:colOff>
      <xdr:row>83</xdr:row>
      <xdr:rowOff>2503367</xdr:rowOff>
    </xdr:to>
    <xdr:pic>
      <xdr:nvPicPr>
        <xdr:cNvPr id="80" name="Imagen 79">
          <a:extLst>
            <a:ext uri="{FF2B5EF4-FFF2-40B4-BE49-F238E27FC236}">
              <a16:creationId xmlns:a16="http://schemas.microsoft.com/office/drawing/2014/main" id="{AC20D133-C58D-DEB8-2EAD-2C4F1AAF22AA}"/>
            </a:ext>
          </a:extLst>
        </xdr:cNvPr>
        <xdr:cNvPicPr>
          <a:picLocks noChangeAspect="1"/>
        </xdr:cNvPicPr>
      </xdr:nvPicPr>
      <xdr:blipFill rotWithShape="1">
        <a:blip xmlns:r="http://schemas.openxmlformats.org/officeDocument/2006/relationships" r:embed="rId70"/>
        <a:srcRect r="1752" b="5877"/>
        <a:stretch/>
      </xdr:blipFill>
      <xdr:spPr bwMode="auto">
        <a:xfrm>
          <a:off x="8902212" y="39956154"/>
          <a:ext cx="4408366" cy="2430098"/>
        </a:xfrm>
        <a:prstGeom prst="rect">
          <a:avLst/>
        </a:prstGeom>
        <a:ln>
          <a:noFill/>
        </a:ln>
        <a:extLst>
          <a:ext uri="{53640926-AAD7-44D8-BBD7-CCE9431645EC}">
            <a14:shadowObscured xmlns:a14="http://schemas.microsoft.com/office/drawing/2010/main"/>
          </a:ext>
        </a:extLst>
      </xdr:spPr>
    </xdr:pic>
    <xdr:clientData/>
  </xdr:twoCellAnchor>
  <xdr:oneCellAnchor>
    <xdr:from>
      <xdr:col>4</xdr:col>
      <xdr:colOff>2051538</xdr:colOff>
      <xdr:row>629</xdr:row>
      <xdr:rowOff>2210288</xdr:rowOff>
    </xdr:from>
    <xdr:ext cx="1654175" cy="2039329"/>
    <xdr:pic>
      <xdr:nvPicPr>
        <xdr:cNvPr id="74" name="Imagen 73">
          <a:extLst>
            <a:ext uri="{FF2B5EF4-FFF2-40B4-BE49-F238E27FC236}">
              <a16:creationId xmlns:a16="http://schemas.microsoft.com/office/drawing/2014/main" id="{1D5AB967-7B47-47D4-81D3-5D921961CD1F}"/>
            </a:ext>
          </a:extLst>
        </xdr:cNvPr>
        <xdr:cNvPicPr>
          <a:picLocks noChangeAspect="1"/>
        </xdr:cNvPicPr>
      </xdr:nvPicPr>
      <xdr:blipFill rotWithShape="1">
        <a:blip xmlns:r="http://schemas.openxmlformats.org/officeDocument/2006/relationships" r:embed="rId60"/>
        <a:srcRect l="35630" t="17257" r="36677" b="10897"/>
        <a:stretch/>
      </xdr:blipFill>
      <xdr:spPr bwMode="auto">
        <a:xfrm>
          <a:off x="9329615" y="502993269"/>
          <a:ext cx="1654175" cy="2039329"/>
        </a:xfrm>
        <a:prstGeom prst="rect">
          <a:avLst/>
        </a:prstGeom>
        <a:ln>
          <a:noFill/>
        </a:ln>
        <a:extLst>
          <a:ext uri="{53640926-AAD7-44D8-BBD7-CCE9431645EC}">
            <a14:shadowObscured xmlns:a14="http://schemas.microsoft.com/office/drawing/2010/main"/>
          </a:ext>
        </a:extLst>
      </xdr:spPr>
    </xdr:pic>
    <xdr:clientData/>
  </xdr:oneCellAnchor>
  <xdr:twoCellAnchor editAs="oneCell">
    <xdr:from>
      <xdr:col>2</xdr:col>
      <xdr:colOff>1099037</xdr:colOff>
      <xdr:row>629</xdr:row>
      <xdr:rowOff>2295770</xdr:rowOff>
    </xdr:from>
    <xdr:to>
      <xdr:col>4</xdr:col>
      <xdr:colOff>340456</xdr:colOff>
      <xdr:row>629</xdr:row>
      <xdr:rowOff>4095995</xdr:rowOff>
    </xdr:to>
    <xdr:pic>
      <xdr:nvPicPr>
        <xdr:cNvPr id="78" name="Imagen 77" descr="Interfaz de usuario gráfica, Texto&#10;&#10;Descripción generada automáticamente">
          <a:extLst>
            <a:ext uri="{FF2B5EF4-FFF2-40B4-BE49-F238E27FC236}">
              <a16:creationId xmlns:a16="http://schemas.microsoft.com/office/drawing/2014/main" id="{D6CF2AF0-3C1E-4DC4-C3BC-80F1241315C3}"/>
            </a:ext>
          </a:extLst>
        </xdr:cNvPr>
        <xdr:cNvPicPr>
          <a:picLocks noChangeAspect="1"/>
        </xdr:cNvPicPr>
      </xdr:nvPicPr>
      <xdr:blipFill rotWithShape="1">
        <a:blip xmlns:r="http://schemas.openxmlformats.org/officeDocument/2006/relationships" r:embed="rId71"/>
        <a:srcRect l="32808" t="28551" r="14981" b="12152"/>
        <a:stretch/>
      </xdr:blipFill>
      <xdr:spPr bwMode="auto">
        <a:xfrm>
          <a:off x="4799133" y="503078751"/>
          <a:ext cx="2819400" cy="180022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1831732</xdr:colOff>
      <xdr:row>518</xdr:row>
      <xdr:rowOff>146538</xdr:rowOff>
    </xdr:from>
    <xdr:to>
      <xdr:col>4</xdr:col>
      <xdr:colOff>1987551</xdr:colOff>
      <xdr:row>518</xdr:row>
      <xdr:rowOff>1807308</xdr:rowOff>
    </xdr:to>
    <xdr:pic>
      <xdr:nvPicPr>
        <xdr:cNvPr id="81" name="Imagen 80" descr="Interfaz de usuario gráfica, Texto, Aplicación&#10;&#10;Descripción generada automáticamente">
          <a:extLst>
            <a:ext uri="{FF2B5EF4-FFF2-40B4-BE49-F238E27FC236}">
              <a16:creationId xmlns:a16="http://schemas.microsoft.com/office/drawing/2014/main" id="{650BBD31-82A3-1DE9-4104-A17FF0B6E62F}"/>
            </a:ext>
          </a:extLst>
        </xdr:cNvPr>
        <xdr:cNvPicPr>
          <a:picLocks noChangeAspect="1"/>
        </xdr:cNvPicPr>
      </xdr:nvPicPr>
      <xdr:blipFill rotWithShape="1">
        <a:blip xmlns:r="http://schemas.openxmlformats.org/officeDocument/2006/relationships" r:embed="rId72"/>
        <a:srcRect l="25930" t="14748" r="4926" b="15288"/>
        <a:stretch/>
      </xdr:blipFill>
      <xdr:spPr bwMode="auto">
        <a:xfrm>
          <a:off x="5531828" y="449225865"/>
          <a:ext cx="3733800" cy="166077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1208942</xdr:colOff>
      <xdr:row>462</xdr:row>
      <xdr:rowOff>61058</xdr:rowOff>
    </xdr:from>
    <xdr:to>
      <xdr:col>2</xdr:col>
      <xdr:colOff>146539</xdr:colOff>
      <xdr:row>462</xdr:row>
      <xdr:rowOff>1636348</xdr:rowOff>
    </xdr:to>
    <xdr:pic>
      <xdr:nvPicPr>
        <xdr:cNvPr id="82" name="Imagen 81" descr="Interfaz de usuario gráfica, Aplicación&#10;&#10;Descripción generada automáticamente">
          <a:extLst>
            <a:ext uri="{FF2B5EF4-FFF2-40B4-BE49-F238E27FC236}">
              <a16:creationId xmlns:a16="http://schemas.microsoft.com/office/drawing/2014/main" id="{824D3132-3125-9486-E67F-E06C84FDD669}"/>
            </a:ext>
          </a:extLst>
        </xdr:cNvPr>
        <xdr:cNvPicPr>
          <a:picLocks noChangeAspect="1"/>
        </xdr:cNvPicPr>
      </xdr:nvPicPr>
      <xdr:blipFill rotWithShape="1">
        <a:blip xmlns:r="http://schemas.openxmlformats.org/officeDocument/2006/relationships" r:embed="rId73"/>
        <a:srcRect l="8466" t="5960" r="17275" b="17800"/>
        <a:stretch/>
      </xdr:blipFill>
      <xdr:spPr bwMode="auto">
        <a:xfrm>
          <a:off x="1208942" y="447235385"/>
          <a:ext cx="2637693" cy="1575290"/>
        </a:xfrm>
        <a:prstGeom prst="rect">
          <a:avLst/>
        </a:prstGeom>
        <a:ln>
          <a:noFill/>
        </a:ln>
        <a:extLst>
          <a:ext uri="{53640926-AAD7-44D8-BBD7-CCE9431645EC}">
            <a14:shadowObscured xmlns:a14="http://schemas.microsoft.com/office/drawing/2010/main"/>
          </a:ext>
        </a:extLst>
      </xdr:spPr>
    </xdr:pic>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file:///D:\RCC%20FINAL%202024\DGAF\JOSE%20SERVIAN.xlsx" TargetMode="External"/><Relationship Id="rId1" Type="http://schemas.openxmlformats.org/officeDocument/2006/relationships/externalLinkPath" Target="DGAF/JOSE%20SERVIAN.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MATRIZ RCC_MIC 24"/>
    </sheetNames>
    <sheetDataSet>
      <sheetData sheetId="0">
        <row r="250">
          <cell r="E250" t="str">
            <v>Ejecutado.
Ojeporúmava</v>
          </cell>
          <cell r="F250" t="str">
            <v xml:space="preserve">Saldos.
Viru hembýva
</v>
          </cell>
        </row>
        <row r="356">
          <cell r="E356">
            <v>122949471598</v>
          </cell>
          <cell r="F356">
            <v>36235684904</v>
          </cell>
        </row>
      </sheetData>
    </sheetDataSet>
  </externalBook>
</externalLink>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17" Type="http://schemas.openxmlformats.org/officeDocument/2006/relationships/hyperlink" Target="https://transparencia.senac.gov.py/portal/historial-cumplimiento" TargetMode="External"/><Relationship Id="rId21" Type="http://schemas.openxmlformats.org/officeDocument/2006/relationships/hyperlink" Target="https://informacionpublica.paraguay.gov.py/" TargetMode="External"/><Relationship Id="rId63" Type="http://schemas.openxmlformats.org/officeDocument/2006/relationships/hyperlink" Target="https://micpy-my.sharepoint.com/:b:/g/personal/rosmery_mic_gov_py/ERDxf2xXM71FmrskhfZwx6EB4F5rCXQx7tQqxQ3C5Y7MdA?e=BgmLcw" TargetMode="External"/><Relationship Id="rId159" Type="http://schemas.openxmlformats.org/officeDocument/2006/relationships/hyperlink" Target="https://micpy-my.sharepoint.com/:x:/g/personal/bianca_balbuena_mic_gov_py/EfoDyQb8zU5MkMDTrlOOEd0BKAsU0OabFhCgd6HLQIo52g?e=aa5Eet" TargetMode="External"/><Relationship Id="rId170" Type="http://schemas.openxmlformats.org/officeDocument/2006/relationships/hyperlink" Target="https://denuncias.gov.py/portal-publico" TargetMode="External"/><Relationship Id="rId226" Type="http://schemas.openxmlformats.org/officeDocument/2006/relationships/hyperlink" Target="../../../../../../../:b:/g/personal/mramirez_mic_gov_py/ES25JjJvY09Bn-_IB3NLecYBcBPr9_D7ctVaPZY0iKdxSg?e=tYKhvi" TargetMode="External"/><Relationship Id="rId268" Type="http://schemas.openxmlformats.org/officeDocument/2006/relationships/hyperlink" Target="https://micpy-my.sharepoint.com/:f:/g/personal/admorel_mic_gov_py/EhXvtwSKEC1IliYGaaX6kF0B8sPw2X2ggtRiiB5FpqkT1Q?e=tGMSTM" TargetMode="External"/><Relationship Id="rId32" Type="http://schemas.openxmlformats.org/officeDocument/2006/relationships/hyperlink" Target="https://www.mre.gov.py/index.php/noticias-de-embajadas-y-consulados/cancilleres-del-mercosur-analizaron-estado-actual-de-las-negociaciones-con-ue" TargetMode="External"/><Relationship Id="rId74" Type="http://schemas.openxmlformats.org/officeDocument/2006/relationships/hyperlink" Target="https://www.contrataciones.gov.py/licitaciones/adjudicacion/437997-contratacion-directa-n-15-2023-adquisicion-radios-portatiles-walkie-talkie-accesorio-1/resumen-adjudicacion.html" TargetMode="External"/><Relationship Id="rId128" Type="http://schemas.openxmlformats.org/officeDocument/2006/relationships/hyperlink" Target="https://www.mic.gov.py/wp-content/uploads/2024/04/sueldos_202402-Feb.pdf" TargetMode="External"/><Relationship Id="rId5" Type="http://schemas.openxmlformats.org/officeDocument/2006/relationships/hyperlink" Target="https://www.mic.gov.py/anexo-estadistico-mic/" TargetMode="External"/><Relationship Id="rId181" Type="http://schemas.openxmlformats.org/officeDocument/2006/relationships/hyperlink" Target="../../../../../../../:b:/g/personal/mramirez_mic_gov_py/EfGTi-IzQtFBmbqe6qeMUm4BgIP3052WL0IXxvLAykhSqA?e=uqCNil" TargetMode="External"/><Relationship Id="rId237" Type="http://schemas.openxmlformats.org/officeDocument/2006/relationships/hyperlink" Target="..\..\..\..\..\..\..\:b:\g\personal\mramirez_mic_gov_py\EZgphvb7idRLtOvm7G7N1sIBbLxcfR-is7FEuHhrC2i1cA?e=vOzUXy" TargetMode="External"/><Relationship Id="rId258" Type="http://schemas.openxmlformats.org/officeDocument/2006/relationships/hyperlink" Target="https://micpy-my.sharepoint.com/:f:/g/personal/mmoreno_mic_gov_py/EtrJY6KbZihMnVYbSxEqcd8Bb1-C5c43ZBFyZy5Cwvauaw?e=SRT2Ai" TargetMode="External"/><Relationship Id="rId279" Type="http://schemas.openxmlformats.org/officeDocument/2006/relationships/drawing" Target="../drawings/drawing1.xml"/><Relationship Id="rId22" Type="http://schemas.openxmlformats.org/officeDocument/2006/relationships/hyperlink" Target="https://informacionpublica.paraguay.gov.py/" TargetMode="External"/><Relationship Id="rId43" Type="http://schemas.openxmlformats.org/officeDocument/2006/relationships/hyperlink" Target="https://micpy-my.sharepoint.com/:f:/g/personal/bianca_balbuena_mic_gov_py/Etsc7y3_l5ZLpb9BVSEwc5EBmm8ccDEyN3aL2HLZO3g92A?e=RODXz1" TargetMode="External"/><Relationship Id="rId64" Type="http://schemas.openxmlformats.org/officeDocument/2006/relationships/hyperlink" Target="https://micpy-my.sharepoint.com/:b:/g/personal/rosmery_mic_gov_py/ESc-LKpJzSRCr-JWVTcYzOUBayYWNLCaab9cdsmJsheCSg?e=Qxc6xm" TargetMode="External"/><Relationship Id="rId118" Type="http://schemas.openxmlformats.org/officeDocument/2006/relationships/hyperlink" Target="https://transparencia.senac.gov.py/portal/historial-cumplimiento" TargetMode="External"/><Relationship Id="rId139" Type="http://schemas.openxmlformats.org/officeDocument/2006/relationships/hyperlink" Target="mailto:info@rediex.gov.py" TargetMode="External"/><Relationship Id="rId85" Type="http://schemas.openxmlformats.org/officeDocument/2006/relationships/hyperlink" Target="https://www.contrataciones.gov.py/licitaciones/adjudicacion/1ef4ac3f-3c1f-6cf8-8fcc-555382d7f16a/resumen-adjudicacion.html" TargetMode="External"/><Relationship Id="rId150" Type="http://schemas.openxmlformats.org/officeDocument/2006/relationships/hyperlink" Target="https://micpy-my.sharepoint.com/:f:/g/personal/lamia_cabrera_rediex_gov_py/EirFlnMJ2XpOnwJsc5S-jg4BBYNK4Wd82wPmK0p2JsmYAg?e=gt0Fl7" TargetMode="External"/><Relationship Id="rId171" Type="http://schemas.openxmlformats.org/officeDocument/2006/relationships/hyperlink" Target="https://denuncias.gov.py/portal-publico" TargetMode="External"/><Relationship Id="rId192" Type="http://schemas.openxmlformats.org/officeDocument/2006/relationships/hyperlink" Target="../../../../../../../:b:/g/personal/mramirez_mic_gov_py/EfegNOFI9NZLhcQhs0CIMhIBCktJmKNcR2oyPn3rl32Jcg?e=TBYF8S" TargetMode="External"/><Relationship Id="rId206" Type="http://schemas.openxmlformats.org/officeDocument/2006/relationships/hyperlink" Target="../../../../../../../:b:/g/personal/mramirez_mic_gov_py/EZInC4keqn5DrFxha_JaspIBZYdT7QyFBTJhfC31nKeH9w?e=9zhkDu" TargetMode="External"/><Relationship Id="rId227" Type="http://schemas.openxmlformats.org/officeDocument/2006/relationships/hyperlink" Target="../../../../../../../:b:/g/personal/mramirez_mic_gov_py/EX06D8-K7PxCl0ztWAzJgaIBEKN3T0IX_RzEqS3wQKW1Kw?e=fOOxsf" TargetMode="External"/><Relationship Id="rId248" Type="http://schemas.openxmlformats.org/officeDocument/2006/relationships/hyperlink" Target="https://www.mic.gov.py/wp-content/uploads/2025/01/Memoria-Anual-Rendicion-de-Cuentas-MIC-2024.pdf" TargetMode="External"/><Relationship Id="rId269" Type="http://schemas.openxmlformats.org/officeDocument/2006/relationships/hyperlink" Target="https://micpy-my.sharepoint.com/:f:/g/personal/admorel_mic_gov_py/EhXvtwSKEC1IliYGaaX6kF0B8sPw2X2ggtRiiB5FpqkT1Q?e=tGMSTM" TargetMode="External"/><Relationship Id="rId12" Type="http://schemas.openxmlformats.org/officeDocument/2006/relationships/hyperlink" Target="https://www.mic.gov.py/wp-content/uploads/2025/01/sueldos_202411-Nov.pdf" TargetMode="External"/><Relationship Id="rId33" Type="http://schemas.openxmlformats.org/officeDocument/2006/relationships/hyperlink" Target="https://www.mre.gov.py/index.php/noticias-de-embajadas-y-consulados/jefes-negociadores-del-mercosur-ue-acordaron-intensificar-el-dialogo-y-un-cronograma-de-trabajo-para-el-presente-semestre" TargetMode="External"/><Relationship Id="rId108" Type="http://schemas.openxmlformats.org/officeDocument/2006/relationships/hyperlink" Target="mailto:info@rediex.gov.py" TargetMode="External"/><Relationship Id="rId129" Type="http://schemas.openxmlformats.org/officeDocument/2006/relationships/hyperlink" Target="https://micpy-my.sharepoint.com/:b:/g/personal/bianca_balbuena_mic_gov_py/EbhnaqnCkhtPkQFwSEpa92UBX3YVPBoWTYf36nDSu6FvGQ?e=9YcUfl" TargetMode="External"/><Relationship Id="rId54" Type="http://schemas.openxmlformats.org/officeDocument/2006/relationships/hyperlink" Target="https://www.abc.com.py/economia/2024/04/05/habilitan-centro-de-atencion-a-emprendedores-y-mipymes-en-alto-parana/" TargetMode="External"/><Relationship Id="rId75" Type="http://schemas.openxmlformats.org/officeDocument/2006/relationships/hyperlink" Target="https://www.contrataciones.gov.py/licitaciones/adjudicacion/438263-contratacion-directa-n-17-2023-adquisicion-insumos-productos-alimenticios-ad-referen-1/resumen-adjudicacion.html" TargetMode="External"/><Relationship Id="rId96" Type="http://schemas.openxmlformats.org/officeDocument/2006/relationships/hyperlink" Target="https://parcapy.org/" TargetMode="External"/><Relationship Id="rId140" Type="http://schemas.openxmlformats.org/officeDocument/2006/relationships/hyperlink" Target="mailto:anticorrupcion@mic.gov.py%20%20%20%20%20%20%20-%20%20%20%20%20%20%20Correo%20electr&#243;nico%20y%20otros%20datos%20de%20contacto%20de%20la%20Unidad%20de%20Transparencia%20y%20Anticorrupci&#243;n%20del%20MIC" TargetMode="External"/><Relationship Id="rId161" Type="http://schemas.openxmlformats.org/officeDocument/2006/relationships/hyperlink" Target="https://www.mic.gov.py/wp-content/uploads/2024/03/F_177.2024_Resolucion-PATA-2024.pdf" TargetMode="External"/><Relationship Id="rId182" Type="http://schemas.openxmlformats.org/officeDocument/2006/relationships/hyperlink" Target="../../../../../../../:b:/g/personal/mramirez_mic_gov_py/ETRKWJeKq6lAnwQ2BkjFzvEB0DXSwSBnZgNQySNuZolhUA?e=w0nvQk" TargetMode="External"/><Relationship Id="rId217" Type="http://schemas.openxmlformats.org/officeDocument/2006/relationships/hyperlink" Target="..\..\..\..\..\..\..\:b:\g\personal\mramirez_mic_gov_py\EQo6v7w7Jw5KmSZEz2_l_uEBNJZzUQJ-dOAq3pwKKuf7mA?e=C6WmVw" TargetMode="External"/><Relationship Id="rId6" Type="http://schemas.openxmlformats.org/officeDocument/2006/relationships/hyperlink" Target="https://micpy-my.sharepoint.com/:f:/g/personal/bianca_balbuena_mic_gov_py/Eh6oI48SPcFAhfJGfbuSaVgBhJJ8caeQl3z6ji9eRKidWQ?e=JNKxKh" TargetMode="External"/><Relationship Id="rId238" Type="http://schemas.openxmlformats.org/officeDocument/2006/relationships/hyperlink" Target="../../../../../../../:b:/g/personal/mramirez_mic_gov_py/EVxiplIS7oVEjX7lCLOYg6MBAioAyNAPC7jqBuhTjxvcfw?e=vb2tdf" TargetMode="External"/><Relationship Id="rId259" Type="http://schemas.openxmlformats.org/officeDocument/2006/relationships/hyperlink" Target="https://micpy-my.sharepoint.com/:f:/g/personal/mmoreno_mic_gov_py/EtrJY6KbZihMnVYbSxEqcd8Bb1-C5c43ZBFyZy5Cwvauaw?e=SRT2Ai" TargetMode="External"/><Relationship Id="rId23" Type="http://schemas.openxmlformats.org/officeDocument/2006/relationships/hyperlink" Target="https://informacionpublica.paraguay.gov.py/" TargetMode="External"/><Relationship Id="rId119" Type="http://schemas.openxmlformats.org/officeDocument/2006/relationships/hyperlink" Target="https://transparencia.senac.gov.py/portal/historial-cumplimiento" TargetMode="External"/><Relationship Id="rId270" Type="http://schemas.openxmlformats.org/officeDocument/2006/relationships/hyperlink" Target="https://micpy-my.sharepoint.com/:f:/g/personal/admorel_mic_gov_py/EhXvtwSKEC1IliYGaaX6kF0B8sPw2X2ggtRiiB5FpqkT1Q?e=tGMSTM" TargetMode="External"/><Relationship Id="rId44" Type="http://schemas.openxmlformats.org/officeDocument/2006/relationships/hyperlink" Target="https://micpy-my.sharepoint.com/:f:/g/personal/bianca_balbuena_mic_gov_py/Eh6oI48SPcFAhfJGfbuSaVgBhJJ8caeQl3z6ji9eRKidWQ?e=JNKxKh" TargetMode="External"/><Relationship Id="rId65" Type="http://schemas.openxmlformats.org/officeDocument/2006/relationships/hyperlink" Target="https://micpy-my.sharepoint.com/:b:/g/personal/rosmery_mic_gov_py/ET2vxrQJoxtGh_D2VDagwN0BT6R6OLeDYM3y2FKUQj1vHQ?e=vL44fk" TargetMode="External"/><Relationship Id="rId86" Type="http://schemas.openxmlformats.org/officeDocument/2006/relationships/hyperlink" Target="https://www.contrataciones.gov.py/licitaciones/adjudicacion/1ef8a59a-ee50-60fa-b4a3-236621650352/resumen-adjudicacion.html" TargetMode="External"/><Relationship Id="rId130" Type="http://schemas.openxmlformats.org/officeDocument/2006/relationships/hyperlink" Target="https://micpy-my.sharepoint.com/:b:/g/personal/bianca_balbuena_mic_gov_py/EbhnaqnCkhtPkQFwSEpa92UBX3YVPBoWTYf36nDSu6FvGQ?e=9YcUfl" TargetMode="External"/><Relationship Id="rId151" Type="http://schemas.openxmlformats.org/officeDocument/2006/relationships/hyperlink" Target="https://micpy-my.sharepoint.com/:f:/g/personal/lamia_cabrera_rediex_gov_py/ElgRIAmzR7VOuCMuwqmLCK4BXnuU5-s30gC4GzZzDxMhGw?e=klU8dc" TargetMode="External"/><Relationship Id="rId172" Type="http://schemas.openxmlformats.org/officeDocument/2006/relationships/hyperlink" Target="https://denuncias.gov.py/portal-publico" TargetMode="External"/><Relationship Id="rId193" Type="http://schemas.openxmlformats.org/officeDocument/2006/relationships/hyperlink" Target="../../../../../../../:b:/g/personal/mramirez_mic_gov_py/Ee09dtv-PSxChduUTg9dzx4B0LOhmJi_vJP05YyIbYMX1w?e=uQKgxc" TargetMode="External"/><Relationship Id="rId207" Type="http://schemas.openxmlformats.org/officeDocument/2006/relationships/hyperlink" Target="../../../../../../../:b:/g/personal/mramirez_mic_gov_py/Ebnjqe-pm3tHhxrLg4xiufsBkYe2fWeU1a3GO8j7DJ23Kw?e=Sua4cT" TargetMode="External"/><Relationship Id="rId228" Type="http://schemas.openxmlformats.org/officeDocument/2006/relationships/hyperlink" Target="../../../../../../../:b:/g/personal/mramirez_mic_gov_py/EbcxSupDp79MlJZLG_QyetwBgMh80t6_WjGYFySsU1-WFg?e=e3hAiI" TargetMode="External"/><Relationship Id="rId249" Type="http://schemas.openxmlformats.org/officeDocument/2006/relationships/hyperlink" Target="https://micpy-my.sharepoint.com/:p:/g/personal/bianca_balbuena_mic_gov_py/EVuEPf7DeV5PpzPayYthR6cBZii4QAvbRP0G5tuxLcPdTw?e=Y2wtfN" TargetMode="External"/><Relationship Id="rId13" Type="http://schemas.openxmlformats.org/officeDocument/2006/relationships/hyperlink" Target="https://informacionpublica.paraguay.gov.py/" TargetMode="External"/><Relationship Id="rId109" Type="http://schemas.openxmlformats.org/officeDocument/2006/relationships/hyperlink" Target="mailto:info@rediex.gov.py" TargetMode="External"/><Relationship Id="rId260" Type="http://schemas.openxmlformats.org/officeDocument/2006/relationships/hyperlink" Target="https://micpy-my.sharepoint.com/:f:/g/personal/mmoreno_mic_gov_py/EtrJY6KbZihMnVYbSxEqcd8Bb1-C5c43ZBFyZy5Cwvauaw?e=SRT2Ai" TargetMode="External"/><Relationship Id="rId34" Type="http://schemas.openxmlformats.org/officeDocument/2006/relationships/hyperlink" Target="https://micpy-my.sharepoint.com/:u:/g/personal/mperez_mic_gov_py/ESff_ycXzgVCul-_PpiSXwIBjs5g0gjfkgh7hSJqhBq7jQ?e=yqvhsi" TargetMode="External"/><Relationship Id="rId55" Type="http://schemas.openxmlformats.org/officeDocument/2006/relationships/hyperlink" Target="https://www.abc.com.py/economia/2024/04/05/habilitan-centro-de-atencion-a-emprendedores-y-mipymes-en-alto-parana/" TargetMode="External"/><Relationship Id="rId76" Type="http://schemas.openxmlformats.org/officeDocument/2006/relationships/hyperlink" Target="https://www.contrataciones.gov.py/convenios-marco/convenio/415212-incorporacion-pasajes-aereos-tienda-virtual.html" TargetMode="External"/><Relationship Id="rId97" Type="http://schemas.openxmlformats.org/officeDocument/2006/relationships/hyperlink" Target="https://www.instagram.com/p/C-Ngtv9sYng/?igsh=YmttOWl5NmJiOXgz" TargetMode="External"/><Relationship Id="rId120" Type="http://schemas.openxmlformats.org/officeDocument/2006/relationships/hyperlink" Target="https://transparencia.senac.gov.py/portal/historial-cumplimiento" TargetMode="External"/><Relationship Id="rId141" Type="http://schemas.openxmlformats.org/officeDocument/2006/relationships/hyperlink" Target="https://denuncias.gov.py/portal-publico" TargetMode="External"/><Relationship Id="rId7" Type="http://schemas.openxmlformats.org/officeDocument/2006/relationships/hyperlink" Target="https://www.mipymes.gov.py/" TargetMode="External"/><Relationship Id="rId162" Type="http://schemas.openxmlformats.org/officeDocument/2006/relationships/hyperlink" Target="https://drive.google.com/drive/folders/1MJujrd9btrrQo6wms402CZKTTWUhxZm1?usp=drive_link" TargetMode="External"/><Relationship Id="rId183" Type="http://schemas.openxmlformats.org/officeDocument/2006/relationships/hyperlink" Target="../../../../../../../:b:/g/personal/mramirez_mic_gov_py/Ec3qnfUCmItBjWkz2rflB1kBa0jShX8g30S2vngYdZoXLw?e=ahrIck" TargetMode="External"/><Relationship Id="rId218" Type="http://schemas.openxmlformats.org/officeDocument/2006/relationships/hyperlink" Target="..\..\..\..\..\..\..\:b:\g\personal\mramirez_mic_gov_py\EWEwVDGGPZZFqnI9oRMZdvIBeg-LkCS52q6YKbPSLrH6ug?e=el50rQ" TargetMode="External"/><Relationship Id="rId239" Type="http://schemas.openxmlformats.org/officeDocument/2006/relationships/hyperlink" Target="../../../../../../../:b:/g/personal/mramirez_mic_gov_py/EXz37d1N7xFGgVoGj_uK9vwBDNAi1UhRxI7-9F-NB-N4Cg?e=eNZqaV" TargetMode="External"/><Relationship Id="rId250" Type="http://schemas.openxmlformats.org/officeDocument/2006/relationships/hyperlink" Target="https://micpy-my.sharepoint.com/:f:/g/personal/mmoreno_mic_gov_py/Eq_WbB88VNVKgbejOxIjKn8B3t-Pxtotwp5XaV_mJVJgxQ?e=kuuE3O" TargetMode="External"/><Relationship Id="rId271" Type="http://schemas.openxmlformats.org/officeDocument/2006/relationships/hyperlink" Target="https://micpy-my.sharepoint.com/:f:/g/personal/admorel_mic_gov_py/EhXvtwSKEC1IliYGaaX6kF0B8sPw2X2ggtRiiB5FpqkT1Q?e=tGMSTM" TargetMode="External"/><Relationship Id="rId24" Type="http://schemas.openxmlformats.org/officeDocument/2006/relationships/hyperlink" Target="https://informacionpublica.paraguay.gov.py/" TargetMode="External"/><Relationship Id="rId45" Type="http://schemas.openxmlformats.org/officeDocument/2006/relationships/hyperlink" Target="https://micpy-my.sharepoint.com/:b:/g/personal/rosmery_mic_gov_py/EYzx6M_LVgtFjg9jurb2bmcBeLGf2OLIQz7hif_OSQNXdw?e=I5LyVB" TargetMode="External"/><Relationship Id="rId66" Type="http://schemas.openxmlformats.org/officeDocument/2006/relationships/hyperlink" Target="https://www.instagram.com/p/C-Ngtv9sYng/?igsh=YmttOWl5NmJiOXgz" TargetMode="External"/><Relationship Id="rId87" Type="http://schemas.openxmlformats.org/officeDocument/2006/relationships/hyperlink" Target="https://www.contrataciones.gov.py/licitaciones/adjudicacion/1ef79c0c-99a2-6f1e-98d8-6b8410421bb0/resumen-adjudicacion.html" TargetMode="External"/><Relationship Id="rId110" Type="http://schemas.openxmlformats.org/officeDocument/2006/relationships/hyperlink" Target="mailto:info@rediex.gov.py" TargetMode="External"/><Relationship Id="rId131" Type="http://schemas.openxmlformats.org/officeDocument/2006/relationships/hyperlink" Target="https://mipymes.gov.py/" TargetMode="External"/><Relationship Id="rId152" Type="http://schemas.openxmlformats.org/officeDocument/2006/relationships/hyperlink" Target="https://micpy-my.sharepoint.com/:f:/g/personal/lamia_cabrera_rediex_gov_py/EokdcZbaeiJDlUP5VFqu6roBKsZHnONlfZ1yD9TEowpqBQ?e=3QPgND" TargetMode="External"/><Relationship Id="rId173" Type="http://schemas.openxmlformats.org/officeDocument/2006/relationships/hyperlink" Target="https://denuncias.gov.py/portal-publico" TargetMode="External"/><Relationship Id="rId194" Type="http://schemas.openxmlformats.org/officeDocument/2006/relationships/hyperlink" Target="../../../../../../../:b:/g/personal/mramirez_mic_gov_py/ETnpohKFhnVKrEHgLJe-X0kB5dvZD8Gc1TrYqNHQmi_iSw?e=1weuCp" TargetMode="External"/><Relationship Id="rId208" Type="http://schemas.openxmlformats.org/officeDocument/2006/relationships/hyperlink" Target="../../../../../../../:b:/g/personal/mramirez_mic_gov_py/EYHxEsWrkhJPi2mXHxYoij0BPB0yra4jspni61ZfdyOOuA?e=NjPtmx" TargetMode="External"/><Relationship Id="rId229" Type="http://schemas.openxmlformats.org/officeDocument/2006/relationships/hyperlink" Target="../../../../../../../:b:/g/personal/mramirez_mic_gov_py/EV5VJg-PyMtLp30VgJOR2JQBN-Qa4VsFzTQZkjczvl5UQg?e=HqAxkt" TargetMode="External"/><Relationship Id="rId240" Type="http://schemas.openxmlformats.org/officeDocument/2006/relationships/hyperlink" Target="../../../../../../../:b:/g/personal/mramirez_mic_gov_py/ETHfpCv0DcVHiZQ-vdfEL0EB1g3qVuFiRpfkcE-l_3PVaw?e=mloS95" TargetMode="External"/><Relationship Id="rId261" Type="http://schemas.openxmlformats.org/officeDocument/2006/relationships/hyperlink" Target="https://micpy-my.sharepoint.com/:f:/g/personal/mmoreno_mic_gov_py/Eq_WbB88VNVKgbejOxIjKn8B3t-Pxtotwp5XaV_mJVJgxQ?e=kuuE3O" TargetMode="External"/><Relationship Id="rId14" Type="http://schemas.openxmlformats.org/officeDocument/2006/relationships/hyperlink" Target="https://informacionpublica.paraguay.gov.py/" TargetMode="External"/><Relationship Id="rId35" Type="http://schemas.openxmlformats.org/officeDocument/2006/relationships/hyperlink" Target="https://micpy-my.sharepoint.com/:i:/g/personal/bianca_balbuena_mic_gov_py/EdW53h4RhgdNnCpcpuPAkJIBaUMsWGVlGydAaVrcfFFLbA?e=hDmZgP" TargetMode="External"/><Relationship Id="rId56" Type="http://schemas.openxmlformats.org/officeDocument/2006/relationships/hyperlink" Target="https://www.abc.com.py/economia/2024/04/05/habilitan-centro-de-atencion-a-emprendedores-y-mipymes-en-alto-parana/" TargetMode="External"/><Relationship Id="rId77" Type="http://schemas.openxmlformats.org/officeDocument/2006/relationships/hyperlink" Target="https://www.contrataciones.gov.py/convenios-marco/convenio/383440-adquisicion-agua-mineral.html" TargetMode="External"/><Relationship Id="rId100" Type="http://schemas.openxmlformats.org/officeDocument/2006/relationships/hyperlink" Target="https://www.instagram.com/rediex_paraguay/" TargetMode="External"/><Relationship Id="rId8" Type="http://schemas.openxmlformats.org/officeDocument/2006/relationships/hyperlink" Target="https://www.mic.gov.py/wp-content/uploads/2024/07/sueldos_202406-Jun.pdf" TargetMode="External"/><Relationship Id="rId98" Type="http://schemas.openxmlformats.org/officeDocument/2006/relationships/hyperlink" Target="https://drive.google.com/file/d/1eaogjWb2FJdRJVeMlsgEeXruRQazM8aJ/view?usp=sharing" TargetMode="External"/><Relationship Id="rId121" Type="http://schemas.openxmlformats.org/officeDocument/2006/relationships/hyperlink" Target="https://transparencia.senac.gov.py/portal/historial-cumplimiento" TargetMode="External"/><Relationship Id="rId142" Type="http://schemas.openxmlformats.org/officeDocument/2006/relationships/hyperlink" Target="https://www.mic.gov.py/%20%20%20Botonera%20de%20acceso%20directo%20al%20Portal%20de%20Denuncias%20Anticorrupci&#243;n%20desde%20la%20p&#225;gina%20de%20inicio%20del%20Ministerio%20de%20Industria%20y%20Comercio." TargetMode="External"/><Relationship Id="rId163" Type="http://schemas.openxmlformats.org/officeDocument/2006/relationships/hyperlink" Target="http://www.mic.gov.py/" TargetMode="External"/><Relationship Id="rId184" Type="http://schemas.openxmlformats.org/officeDocument/2006/relationships/hyperlink" Target="..\..\..\..\..\..\..\:b:\g\personal\mramirez_mic_gov_py\EfPPnMGvEwJOt81raQzaeFEBocmRRTwAi3uw5L7qpuDmBA?e=WPQaQs" TargetMode="External"/><Relationship Id="rId219" Type="http://schemas.openxmlformats.org/officeDocument/2006/relationships/hyperlink" Target="../../../../../../../:b:/g/personal/mramirez_mic_gov_py/ESuBz6TtLMdHsx0aI0oRsN8BGhIoY7eSxEPEZ3z-fKl0FA?e=wzgC8M" TargetMode="External"/><Relationship Id="rId230" Type="http://schemas.openxmlformats.org/officeDocument/2006/relationships/hyperlink" Target="../../../../../../../:b:/g/personal/mramirez_mic_gov_py/ESfBC2Np41BIuAqO01aFMTUBt5widAlCn5uB9I_7Xg48yw?e=Jsp6ye" TargetMode="External"/><Relationship Id="rId251" Type="http://schemas.openxmlformats.org/officeDocument/2006/relationships/hyperlink" Target="https://micpy-my.sharepoint.com/:f:/g/personal/mmoreno_mic_gov_py/Eq_WbB88VNVKgbejOxIjKn8B3t-Pxtotwp5XaV_mJVJgxQ?e=kuuE3O" TargetMode="External"/><Relationship Id="rId25" Type="http://schemas.openxmlformats.org/officeDocument/2006/relationships/hyperlink" Target="https://micpy-my.sharepoint.com/:f:/g/personal/lamia_cabrera_rediex_gov_py/EvDED2NOdSZPhEKunYFTHUwBdUMlYuRFWFnOXaSw2vPZog?e=MCgbKj" TargetMode="External"/><Relationship Id="rId46" Type="http://schemas.openxmlformats.org/officeDocument/2006/relationships/hyperlink" Target="https://micpy-my.sharepoint.com/:b:/g/personal/rosmery_mic_gov_py/EcxtcfQb9ZhAj-ZI8BFIOJsBtIwjXuUu-Dj7tYzoePG5pg?e=Ch3xET" TargetMode="External"/><Relationship Id="rId67" Type="http://schemas.openxmlformats.org/officeDocument/2006/relationships/hyperlink" Target="https://www.instagram.com/p/C_wISDfvjVV/?img_index=1" TargetMode="External"/><Relationship Id="rId272" Type="http://schemas.openxmlformats.org/officeDocument/2006/relationships/hyperlink" Target="https://micpy-my.sharepoint.com/:f:/g/personal/admorel_mic_gov_py/EhXvtwSKEC1IliYGaaX6kF0B8sPw2X2ggtRiiB5FpqkT1Q?e=tGMSTM" TargetMode="External"/><Relationship Id="rId88" Type="http://schemas.openxmlformats.org/officeDocument/2006/relationships/hyperlink" Target="https://www.contrataciones.gov.py/licitaciones/adjudicacion/1ef76d87-6df2-608a-8403-c1681de6c01f/resumen-adjudicacion.html" TargetMode="External"/><Relationship Id="rId111" Type="http://schemas.openxmlformats.org/officeDocument/2006/relationships/hyperlink" Target="https://transparencia.senac.gov.py/portal/historial-cumplimiento" TargetMode="External"/><Relationship Id="rId132" Type="http://schemas.openxmlformats.org/officeDocument/2006/relationships/hyperlink" Target="https://mic.gov.py/exporta_facil/" TargetMode="External"/><Relationship Id="rId153" Type="http://schemas.openxmlformats.org/officeDocument/2006/relationships/hyperlink" Target="https://micpy-my.sharepoint.com/:f:/g/personal/lamia_cabrera_rediex_gov_py/Eo470d0SQzZFsXfKUsohAloBRnY758e0D2Hs4x1nmNkPmg?e=RKOGId" TargetMode="External"/><Relationship Id="rId174" Type="http://schemas.openxmlformats.org/officeDocument/2006/relationships/hyperlink" Target="https://denuncias.gov.py/portal-publico" TargetMode="External"/><Relationship Id="rId195" Type="http://schemas.openxmlformats.org/officeDocument/2006/relationships/hyperlink" Target="../../../../../../../:b:/g/personal/mramirez_mic_gov_py/ERJ6a9R5WNlPqzSxuxWk7WQBOnCWxqo9qP2NBffk7wAacw?e=4G3eJE" TargetMode="External"/><Relationship Id="rId209" Type="http://schemas.openxmlformats.org/officeDocument/2006/relationships/hyperlink" Target="../../../../../../../:b:/g/personal/mramirez_mic_gov_py/EZYHkf6Yg4FGvbNKKIH-bvkB_HBnqMFq5QTWVWiTfKl9Ig?e=uQCCOm" TargetMode="External"/><Relationship Id="rId220" Type="http://schemas.openxmlformats.org/officeDocument/2006/relationships/hyperlink" Target="../../../../../../../:b:/g/personal/mramirez_mic_gov_py/EUoKBuhXZONMuIAnF8OlV1gB90KQXEepyyQ2hoyL7wsuSw?e=5tBe4x" TargetMode="External"/><Relationship Id="rId241" Type="http://schemas.openxmlformats.org/officeDocument/2006/relationships/hyperlink" Target="https://micpy-my.sharepoint.com/:f:/g/personal/lamia_cabrera_rediex_gov_py/EmHNcEs8SctNq-mbO3XtISEBfIko65RZber1wyVBE4-4cA?e=eB1apZ" TargetMode="External"/><Relationship Id="rId15" Type="http://schemas.openxmlformats.org/officeDocument/2006/relationships/hyperlink" Target="https://informacionpublica.paraguay.gov.py/" TargetMode="External"/><Relationship Id="rId36" Type="http://schemas.openxmlformats.org/officeDocument/2006/relationships/hyperlink" Target="https://micpy-my.sharepoint.com/:i:/g/personal/bianca_balbuena_mic_gov_py/EdW53h4RhgdNnCpcpuPAkJIBaUMsWGVlGydAaVrcfFFLbA?e=hDmZgP" TargetMode="External"/><Relationship Id="rId57" Type="http://schemas.openxmlformats.org/officeDocument/2006/relationships/hyperlink" Target="https://micpy-my.sharepoint.com/:b:/g/personal/rosmery_mic_gov_py/ESn-ELKc8K5JnUnjgA4nECAB3wsFj6TVjRqRDX7ayU8_mg?e=CttzhM" TargetMode="External"/><Relationship Id="rId262" Type="http://schemas.openxmlformats.org/officeDocument/2006/relationships/hyperlink" Target="https://micpy-my.sharepoint.com/:f:/g/personal/mmoreno_mic_gov_py/EtrJY6KbZihMnVYbSxEqcd8Bb1-C5c43ZBFyZy5Cwvauaw?e=SRT2Ai" TargetMode="External"/><Relationship Id="rId78" Type="http://schemas.openxmlformats.org/officeDocument/2006/relationships/hyperlink" Target="https://www.contrataciones.gov.py/convenios-marco/convenio/370374-adquisicion-resmas-papel-criterios-sustentabilidad.html" TargetMode="External"/><Relationship Id="rId99" Type="http://schemas.openxmlformats.org/officeDocument/2006/relationships/hyperlink" Target="https://www.linkedin.com/company/rediexpy/" TargetMode="External"/><Relationship Id="rId101" Type="http://schemas.openxmlformats.org/officeDocument/2006/relationships/hyperlink" Target="https://www.facebook.com/rediexpy" TargetMode="External"/><Relationship Id="rId122" Type="http://schemas.openxmlformats.org/officeDocument/2006/relationships/hyperlink" Target="https://transparencia.senac.gov.py/portal/historial-cumplimiento" TargetMode="External"/><Relationship Id="rId143" Type="http://schemas.openxmlformats.org/officeDocument/2006/relationships/hyperlink" Target="https://denuncias.gov.py/portal-publico" TargetMode="External"/><Relationship Id="rId164" Type="http://schemas.openxmlformats.org/officeDocument/2006/relationships/hyperlink" Target="https://drive.google.com/drive/folders/1MJujrd9btrrQo6wms402CZKTTWUhxZm1?usp=drive_link" TargetMode="External"/><Relationship Id="rId185" Type="http://schemas.openxmlformats.org/officeDocument/2006/relationships/hyperlink" Target="../../../../../../../:b:/g/personal/mramirez_mic_gov_py/EcbzBkt8UrdLowMOkRB7DbYBG7jTysogyBofBKYny_cHiw?e=xbGzex" TargetMode="External"/><Relationship Id="rId9" Type="http://schemas.openxmlformats.org/officeDocument/2006/relationships/hyperlink" Target="https://www.mic.gov.py/wp-content/uploads/2024/07/sueldos_202405-May.pdf" TargetMode="External"/><Relationship Id="rId210" Type="http://schemas.openxmlformats.org/officeDocument/2006/relationships/hyperlink" Target="../../../../../../../:b:/g/personal/mramirez_mic_gov_py/EW2tj-SoPy5GukI3aBofTsEBfxgVqFbCP3zl1mWr9qki-g?e=1QilSQ" TargetMode="External"/><Relationship Id="rId26" Type="http://schemas.openxmlformats.org/officeDocument/2006/relationships/hyperlink" Target="https://micpy-my.sharepoint.com/:f:/g/personal/lamia_cabrera_rediex_gov_py/Eg9Y0zD4bgxMugPQg9Do97oB6KzAm2E6YhUT5GC628QjCw?e=gT4yP5" TargetMode="External"/><Relationship Id="rId231" Type="http://schemas.openxmlformats.org/officeDocument/2006/relationships/hyperlink" Target="../../../../../../../:b:/g/personal/mramirez_mic_gov_py/EXII-Z7awUtOhx1Qq9jzqY4BPpKXKazNsla4Och4itd5rA?e=sNxkey" TargetMode="External"/><Relationship Id="rId252" Type="http://schemas.openxmlformats.org/officeDocument/2006/relationships/hyperlink" Target="https://micpy-my.sharepoint.com/:f:/g/personal/mmoreno_mic_gov_py/Eq_WbB88VNVKgbejOxIjKn8B3t-Pxtotwp5XaV_mJVJgxQ?e=kuuE3O" TargetMode="External"/><Relationship Id="rId273" Type="http://schemas.openxmlformats.org/officeDocument/2006/relationships/hyperlink" Target="https://micpy-my.sharepoint.com/:f:/g/personal/admorel_mic_gov_py/EhXvtwSKEC1IliYGaaX6kF0B8sPw2X2ggtRiiB5FpqkT1Q?e=tGMSTM" TargetMode="External"/><Relationship Id="rId47" Type="http://schemas.openxmlformats.org/officeDocument/2006/relationships/hyperlink" Target="https://micpy-my.sharepoint.com/:b:/g/personal/rosmery_mic_gov_py/EV-TiUbhZD5BqW1KAdhEHQ0Bbpas7NG5kPTAGrQB2pYwqg?e=bdxWo3" TargetMode="External"/><Relationship Id="rId68" Type="http://schemas.openxmlformats.org/officeDocument/2006/relationships/hyperlink" Target="https://www.instagram.com/p/C_wISDfvjVV/?img_index=1" TargetMode="External"/><Relationship Id="rId89" Type="http://schemas.openxmlformats.org/officeDocument/2006/relationships/hyperlink" Target="https://www.contrataciones.gov.py/licitaciones/adjudicacion/1ef79b09-5f7a-6520-a348-77bd260baa51/resumen-adjudicacion.html" TargetMode="External"/><Relationship Id="rId112" Type="http://schemas.openxmlformats.org/officeDocument/2006/relationships/hyperlink" Target="https://transparencia.senac.gov.py/portal/historial-cumplimiento" TargetMode="External"/><Relationship Id="rId133" Type="http://schemas.openxmlformats.org/officeDocument/2006/relationships/hyperlink" Target="https://www.mic.gov.py/?s=oficinas+regionales+" TargetMode="External"/><Relationship Id="rId154" Type="http://schemas.openxmlformats.org/officeDocument/2006/relationships/hyperlink" Target="https://micpy-my.sharepoint.com/:f:/g/personal/lamia_cabrera_rediex_gov_py/EnMR9RG1ex9OonUwZrzFzR8B-lgEM8Li5NhDxsXPeaNXkg?e=mg2pct" TargetMode="External"/><Relationship Id="rId175" Type="http://schemas.openxmlformats.org/officeDocument/2006/relationships/hyperlink" Target="https://denuncias.gov.py/portal-publico" TargetMode="External"/><Relationship Id="rId196" Type="http://schemas.openxmlformats.org/officeDocument/2006/relationships/hyperlink" Target="../../../../../../../:b:/g/personal/mramirez_mic_gov_py/ETgvqHxjk7RIqyK1FvyJdGsB7IIa-osoFuAkG6_IEtx2Gw?e=CV5n3M" TargetMode="External"/><Relationship Id="rId200" Type="http://schemas.openxmlformats.org/officeDocument/2006/relationships/hyperlink" Target="../../../../../../../:b:/g/personal/mramirez_mic_gov_py/EaHiQbuRC9xLmM0bqUBX3uQBc-9M88NX6xfKKSkwzH-yrw?e=Lm92SF" TargetMode="External"/><Relationship Id="rId16" Type="http://schemas.openxmlformats.org/officeDocument/2006/relationships/hyperlink" Target="https://informacionpublica.paraguay.gov.py/" TargetMode="External"/><Relationship Id="rId221" Type="http://schemas.openxmlformats.org/officeDocument/2006/relationships/hyperlink" Target="../../../../../../../:b:/g/personal/mramirez_mic_gov_py/EXW9aaJSFsZMlkmhqZWcwTUBWmNnib79_AdgspntPLD61A?e=6WJ35r" TargetMode="External"/><Relationship Id="rId242" Type="http://schemas.openxmlformats.org/officeDocument/2006/relationships/hyperlink" Target="https://www.mic.gov.py/ley-n-5-189/" TargetMode="External"/><Relationship Id="rId263" Type="http://schemas.openxmlformats.org/officeDocument/2006/relationships/hyperlink" Target="https://micpy-my.sharepoint.com/:f:/g/personal/mmoreno_mic_gov_py/Epo22PVqf6hDoLvdCO7CUlUBPB0MC5ofSsifB9MQRq7XEA?e=ODybcU" TargetMode="External"/><Relationship Id="rId37" Type="http://schemas.openxmlformats.org/officeDocument/2006/relationships/hyperlink" Target="https://micpy-my.sharepoint.com/:x:/r/personal/bianca_balbuena_mic_gov_py/_layouts/15/Doc.aspx?sourcedoc=%7B2E2BE04A-6054-4C0F-9BE7-83F03AC8C7B7%7D&amp;file=avances%20Indicadores%20de%20Desempe%C3%B1o%202024.xlsx&amp;action=default&amp;mobileredirect=true" TargetMode="External"/><Relationship Id="rId58" Type="http://schemas.openxmlformats.org/officeDocument/2006/relationships/hyperlink" Target="https://micpy-my.sharepoint.com/:b:/g/personal/rosmery_mic_gov_py/EU69J67_Rp1Ij3eQ_tJjnnwBZzj2RYdElhVxpLNpLWhMBw?e=maYLji" TargetMode="External"/><Relationship Id="rId79" Type="http://schemas.openxmlformats.org/officeDocument/2006/relationships/hyperlink" Target="https://www.contrataciones.gov.py/convenios-marco/convenio/422114-suministro-productos-limpieza-domisanitarios.html" TargetMode="External"/><Relationship Id="rId102" Type="http://schemas.openxmlformats.org/officeDocument/2006/relationships/hyperlink" Target="http://www.rediex.gov.py/" TargetMode="External"/><Relationship Id="rId123" Type="http://schemas.openxmlformats.org/officeDocument/2006/relationships/hyperlink" Target="https://www.mic.gov.py/wp-content/uploads/2024/11/sueldos_202410-Oct.pdf" TargetMode="External"/><Relationship Id="rId144" Type="http://schemas.openxmlformats.org/officeDocument/2006/relationships/hyperlink" Target="https://denuncias.gov.py/portal-publico" TargetMode="External"/><Relationship Id="rId90" Type="http://schemas.openxmlformats.org/officeDocument/2006/relationships/hyperlink" Target="https://www.contrataciones.gov.py/licitaciones/adjudicacion/1ef7a8b2-59dc-61a2-97c8-57d02023d943/resumen-adjudicacion.html" TargetMode="External"/><Relationship Id="rId165" Type="http://schemas.openxmlformats.org/officeDocument/2006/relationships/hyperlink" Target="https://denuncias.gov.py/portal-publico" TargetMode="External"/><Relationship Id="rId186" Type="http://schemas.openxmlformats.org/officeDocument/2006/relationships/hyperlink" Target="..\..\..\..\..\..\..\:b:\g\personal\mramirez_mic_gov_py\Efu--fdYJ4VHnfmIiLpzEYEB_ZI9WGI4DWftUVOfdLDpdw?e=h14Zp6" TargetMode="External"/><Relationship Id="rId211" Type="http://schemas.openxmlformats.org/officeDocument/2006/relationships/hyperlink" Target="../../../../../../../:b:/g/personal/mramirez_mic_gov_py/ER8rv4gB2EdJuDgH1oqFTUUBvEyRf6gC8E1gn-pxaBXgrQ?e=rl4hPV" TargetMode="External"/><Relationship Id="rId232" Type="http://schemas.openxmlformats.org/officeDocument/2006/relationships/hyperlink" Target="../../../../../../../:b:/g/personal/mramirez_mic_gov_py/ES3uI5p78q1KuPcyqc386LkBZbRimSV6sCJ3OmmQHTqtYg?e=iaWo6c" TargetMode="External"/><Relationship Id="rId253" Type="http://schemas.openxmlformats.org/officeDocument/2006/relationships/hyperlink" Target="https://micpy-my.sharepoint.com/:f:/g/personal/mmoreno_mic_gov_py/Eq_WbB88VNVKgbejOxIjKn8B3t-Pxtotwp5XaV_mJVJgxQ?e=kuuE3O" TargetMode="External"/><Relationship Id="rId274" Type="http://schemas.openxmlformats.org/officeDocument/2006/relationships/hyperlink" Target="https://micpy-my.sharepoint.com/:f:/g/personal/admorel_mic_gov_py/EhXvtwSKEC1IliYGaaX6kF0B8sPw2X2ggtRiiB5FpqkT1Q?e=tGMSTM" TargetMode="External"/><Relationship Id="rId27" Type="http://schemas.openxmlformats.org/officeDocument/2006/relationships/hyperlink" Target="https://drive.google.com/drive/u/1/folders/15RiUbSLUtex4JjB7Mmy6H9iMYoWMo-nF" TargetMode="External"/><Relationship Id="rId48" Type="http://schemas.openxmlformats.org/officeDocument/2006/relationships/hyperlink" Target="https://datos.vue.gov.py/mipymes/datos" TargetMode="External"/><Relationship Id="rId69" Type="http://schemas.openxmlformats.org/officeDocument/2006/relationships/hyperlink" Target="https://micpy.sharepoint.com/:p:/s/DINAEM-DireccinNacionaldeEmprendedurismo/EcMV5i4ibslIivj_j-YC1-wBCPjdXOmrgfGr9jk6_wBDiA?e=n3yopy" TargetMode="External"/><Relationship Id="rId113" Type="http://schemas.openxmlformats.org/officeDocument/2006/relationships/hyperlink" Target="https://transparencia.senac.gov.py/portal/historial-cumplimiento" TargetMode="External"/><Relationship Id="rId134" Type="http://schemas.openxmlformats.org/officeDocument/2006/relationships/hyperlink" Target="https://senatur.gov.py/" TargetMode="External"/><Relationship Id="rId80" Type="http://schemas.openxmlformats.org/officeDocument/2006/relationships/hyperlink" Target="https://www.contrataciones.gov.py/convenios-marco/convenio/382392-adquisicion-productos-contingencia-covid-19.html" TargetMode="External"/><Relationship Id="rId155" Type="http://schemas.openxmlformats.org/officeDocument/2006/relationships/hyperlink" Target="https://micpy-my.sharepoint.com/:f:/g/personal/lamia_cabrera_rediex_gov_py/EgbipSCjRBtIoa4beYYBb8gB1iaUAFIkq6adOe2WUjlOYw?e=Z0eZ9H" TargetMode="External"/><Relationship Id="rId176" Type="http://schemas.openxmlformats.org/officeDocument/2006/relationships/hyperlink" Target="https://denuncias.gov.py/portal-publico" TargetMode="External"/><Relationship Id="rId197" Type="http://schemas.openxmlformats.org/officeDocument/2006/relationships/hyperlink" Target="../../../../../../../:b:/g/personal/mramirez_mic_gov_py/Eatby0wrettEuIq2yqciZbYBLX574OntU7WxGtvDxM5mzA?e=O79YfS" TargetMode="External"/><Relationship Id="rId201" Type="http://schemas.openxmlformats.org/officeDocument/2006/relationships/hyperlink" Target="../../../../../../../:b:/g/personal/mramirez_mic_gov_py/Ec3mdeDlcBZBuFYtq27dhcABL91CX5euZqEgpMRXkOQ1CQ?e=vf4Lv2" TargetMode="External"/><Relationship Id="rId222" Type="http://schemas.openxmlformats.org/officeDocument/2006/relationships/hyperlink" Target="../../../../../../../:b:/g/personal/mramirez_mic_gov_py/EaeZW33a-FJCoQNaUl3_WzUBn5nEoRfO7GRRk_v593OsOw?e=NnUe4o" TargetMode="External"/><Relationship Id="rId243" Type="http://schemas.openxmlformats.org/officeDocument/2006/relationships/hyperlink" Target="https://drive.google.com/file/d/1eaogjWb2FJdRJVeMlsgEeXruRQazM8aJ/view?usp=sharing" TargetMode="External"/><Relationship Id="rId264" Type="http://schemas.openxmlformats.org/officeDocument/2006/relationships/hyperlink" Target="https://micpy-my.sharepoint.com/:f:/g/personal/mmoreno_mic_gov_py/Epo22PVqf6hDoLvdCO7CUlUBPB0MC5ofSsifB9MQRq7XEA?e=ODybcU" TargetMode="External"/><Relationship Id="rId17" Type="http://schemas.openxmlformats.org/officeDocument/2006/relationships/hyperlink" Target="https://informacionpublica.paraguay.gov.py/" TargetMode="External"/><Relationship Id="rId38" Type="http://schemas.openxmlformats.org/officeDocument/2006/relationships/hyperlink" Target="https://www.mic.gov.py/anexo-estadistico-mic/" TargetMode="External"/><Relationship Id="rId59" Type="http://schemas.openxmlformats.org/officeDocument/2006/relationships/hyperlink" Target="https://micpy-my.sharepoint.com/:b:/g/personal/rosmery_mic_gov_py/ESn-ELKc8K5JnUnjgA4nECAB3wsFj6TVjRqRDX7ayU8_mg?e=lbOVjl" TargetMode="External"/><Relationship Id="rId103" Type="http://schemas.openxmlformats.org/officeDocument/2006/relationships/hyperlink" Target="https://paraguayexport.gov.py/" TargetMode="External"/><Relationship Id="rId124" Type="http://schemas.openxmlformats.org/officeDocument/2006/relationships/hyperlink" Target="https://www.mic.gov.py/wp-content/uploads/2024/10/sueldos_202409-Set.pdf" TargetMode="External"/><Relationship Id="rId70" Type="http://schemas.openxmlformats.org/officeDocument/2006/relationships/hyperlink" Target="https://www.mic.gov.py/capital-semilla-primer-encuentro-de-la-mesa-interinstitucional-para-mejorar-el-ecosistema-emprendedor/" TargetMode="External"/><Relationship Id="rId91" Type="http://schemas.openxmlformats.org/officeDocument/2006/relationships/hyperlink" Target="https://www.contrataciones.gov.py/licitaciones/adjudicacion/1ef952c2-df17-6c70-acca-fdc11c4ddd62/resumen-adjudicacion.html" TargetMode="External"/><Relationship Id="rId145" Type="http://schemas.openxmlformats.org/officeDocument/2006/relationships/hyperlink" Target="https://www.mic.gov.py/unidad-de-transparencia-y-la-anticorrupcion/" TargetMode="External"/><Relationship Id="rId166" Type="http://schemas.openxmlformats.org/officeDocument/2006/relationships/hyperlink" Target="https://denuncias.gov.py/portal-publico" TargetMode="External"/><Relationship Id="rId187" Type="http://schemas.openxmlformats.org/officeDocument/2006/relationships/hyperlink" Target="../../../../../../../:b:/g/personal/mramirez_mic_gov_py/ERyNvaIW2IZBgLWt4iN8G0IBmhxZBB9HmPSxydZ1RcXDmg?e=h5JOzM" TargetMode="External"/><Relationship Id="rId1" Type="http://schemas.openxmlformats.org/officeDocument/2006/relationships/hyperlink" Target="https://www.mic.gov.py/wp-content/uploads/2024/04/F_244.2024_-Actualiza-Comite-RCC_MIC.pdf" TargetMode="External"/><Relationship Id="rId212" Type="http://schemas.openxmlformats.org/officeDocument/2006/relationships/hyperlink" Target="../../../../../../../:b:/g/personal/mramirez_mic_gov_py/EaPjwDe6txlAoZf2glTfZrYBMXrRp3jNjX7JB4b2Gmsl9w?e=f7q7jz" TargetMode="External"/><Relationship Id="rId233" Type="http://schemas.openxmlformats.org/officeDocument/2006/relationships/hyperlink" Target="..\..\..\..\..\..\..\:b:\g\personal\mramirez_mic_gov_py\EdyvAIhtVIZFnrxUEIDmHAsBSaag8v_mS0TMuqB5kllcnQ?e=Xy7s9p" TargetMode="External"/><Relationship Id="rId254" Type="http://schemas.openxmlformats.org/officeDocument/2006/relationships/hyperlink" Target="https://micpy-my.sharepoint.com/:f:/g/personal/mmoreno_mic_gov_py/Eq_WbB88VNVKgbejOxIjKn8B3t-Pxtotwp5XaV_mJVJgxQ?e=kuuE3O" TargetMode="External"/><Relationship Id="rId28" Type="http://schemas.openxmlformats.org/officeDocument/2006/relationships/hyperlink" Target="https://outlook.office.com/host/377c982d-9686-450e-9a7c-22aeaf1bc162/7211f19f-262a-42eb-a02e-289956491741" TargetMode="External"/><Relationship Id="rId49" Type="http://schemas.openxmlformats.org/officeDocument/2006/relationships/hyperlink" Target="https://micpy.sharepoint.com/:x:/s/DireccinGeneraldeFinanciacineInversin/EQ_DKOKTEQFJu9-NWf1P1l0B-Q1JEnNMnRIoL7I6QyCEYQ?e=ipJatb" TargetMode="External"/><Relationship Id="rId114" Type="http://schemas.openxmlformats.org/officeDocument/2006/relationships/hyperlink" Target="https://transparencia.senac.gov.py/portal/historial-cumplimiento" TargetMode="External"/><Relationship Id="rId275" Type="http://schemas.openxmlformats.org/officeDocument/2006/relationships/hyperlink" Target="https://micpy-my.sharepoint.com/:f:/g/personal/admorel_mic_gov_py/EhXvtwSKEC1IliYGaaX6kF0B8sPw2X2ggtRiiB5FpqkT1Q?e=tGMSTM" TargetMode="External"/><Relationship Id="rId60" Type="http://schemas.openxmlformats.org/officeDocument/2006/relationships/hyperlink" Target="https://micpy-my.sharepoint.com/:b:/g/personal/rosmery_mic_gov_py/Edo9Z-vTR0BHgOxzAHnhlPIB1iY0mv4nKdjG9TJ-DJKI2A?e=9isLMP" TargetMode="External"/><Relationship Id="rId81" Type="http://schemas.openxmlformats.org/officeDocument/2006/relationships/hyperlink" Target="https://www.contrataciones.gov.py/convenios-marco/convenio/400008-adquisicion-productos-alimenticios.html" TargetMode="External"/><Relationship Id="rId135" Type="http://schemas.openxmlformats.org/officeDocument/2006/relationships/hyperlink" Target="https://inap.gov.py/" TargetMode="External"/><Relationship Id="rId156" Type="http://schemas.openxmlformats.org/officeDocument/2006/relationships/hyperlink" Target="https://micpy-my.sharepoint.com/:f:/g/personal/lamia_cabrera_rediex_gov_py/Es7naErL7rpMo0KO_B20Uy4BrhmmPv2RAiLWv4L_DUAEcA?e=BtQbm4" TargetMode="External"/><Relationship Id="rId177" Type="http://schemas.openxmlformats.org/officeDocument/2006/relationships/hyperlink" Target="https://paneldenuncias.senac.gov.py/" TargetMode="External"/><Relationship Id="rId198" Type="http://schemas.openxmlformats.org/officeDocument/2006/relationships/hyperlink" Target="../../../../../../../:b:/g/personal/mramirez_mic_gov_py/ET9647_fdKpEqO4CAsFhdrQBF9JCYAMMYRklIhOpA3DfDw?e=Nz2fab" TargetMode="External"/><Relationship Id="rId202" Type="http://schemas.openxmlformats.org/officeDocument/2006/relationships/hyperlink" Target="../../../../../../../:b:/g/personal/mramirez_mic_gov_py/EUO00PhqoKlHiigO3VvSql4BnTDS5G4n4o0AZ9OoMCCvqA?e=nnjFCu" TargetMode="External"/><Relationship Id="rId223" Type="http://schemas.openxmlformats.org/officeDocument/2006/relationships/hyperlink" Target="../../../../../../../:b:/g/personal/mramirez_mic_gov_py/Ef7WMmOsBihHt6pj-WFR9VQBEQXJbW8aYxGGlqeussasMA?e=mHn0l9" TargetMode="External"/><Relationship Id="rId244" Type="http://schemas.openxmlformats.org/officeDocument/2006/relationships/hyperlink" Target="https://www.mic.gov.py/noticias/" TargetMode="External"/><Relationship Id="rId18" Type="http://schemas.openxmlformats.org/officeDocument/2006/relationships/hyperlink" Target="https://informacionpublica.paraguay.gov.py/" TargetMode="External"/><Relationship Id="rId39" Type="http://schemas.openxmlformats.org/officeDocument/2006/relationships/hyperlink" Target="https://www.mic.gov.py/anexo-estadistico-mic/" TargetMode="External"/><Relationship Id="rId265" Type="http://schemas.openxmlformats.org/officeDocument/2006/relationships/hyperlink" Target="https://micpy-my.sharepoint.com/:f:/g/personal/admorel_mic_gov_py/EhXvtwSKEC1IliYGaaX6kF0B8sPw2X2ggtRiiB5FpqkT1Q?e=tGMSTM" TargetMode="External"/><Relationship Id="rId50" Type="http://schemas.openxmlformats.org/officeDocument/2006/relationships/hyperlink" Target="https://micpy.sharepoint.com/:f:/s/RESPOSITORIOVIRTUALMIPYMES/EgZO15hKJQZAhVasppdMngkBAzp7cOrK67JSDQSJC8iIfg?e=emRFul" TargetMode="External"/><Relationship Id="rId104" Type="http://schemas.openxmlformats.org/officeDocument/2006/relationships/hyperlink" Target="https://twitter.com/REDIEXParaguay" TargetMode="External"/><Relationship Id="rId125" Type="http://schemas.openxmlformats.org/officeDocument/2006/relationships/hyperlink" Target="https://www.mic.gov.py/wp-content/uploads/2024/09/sueldos_202408-Ago.pdf" TargetMode="External"/><Relationship Id="rId146" Type="http://schemas.openxmlformats.org/officeDocument/2006/relationships/hyperlink" Target="https://micpy-my.sharepoint.com/:f:/g/personal/admorel_mic_gov_py/EhXvtwSKEC1IliYGaaX6kF0B8sPw2X2ggtRiiB5FpqkT1Q?e=e85sOT" TargetMode="External"/><Relationship Id="rId167" Type="http://schemas.openxmlformats.org/officeDocument/2006/relationships/hyperlink" Target="https://denuncias.gov.py/portal-publico" TargetMode="External"/><Relationship Id="rId188" Type="http://schemas.openxmlformats.org/officeDocument/2006/relationships/hyperlink" Target="..\..\..\..\..\..\..\:b:\g\personal\mramirez_mic_gov_py\ERUNzKFf29dFsmAauNdvDs4BqJyrLVYuiDcRsPlCfQcXZg?e=2hki8C" TargetMode="External"/><Relationship Id="rId71" Type="http://schemas.openxmlformats.org/officeDocument/2006/relationships/hyperlink" Target="https://www.contrataciones.gov.py/licitaciones/adjudicacion/429410-licitacion-concurso-ofertas-n-4-2023-sbe-servicio-limpieza-integral-plurianual-ad-re-1/resumen-adjudicacion.html" TargetMode="External"/><Relationship Id="rId92" Type="http://schemas.openxmlformats.org/officeDocument/2006/relationships/hyperlink" Target="https://www.contrataciones.gov.py/licitaciones/adjudicacion/1ef8e307-7e84-6816-b330-c9c2ace55609/resumen-adjudicacion.html" TargetMode="External"/><Relationship Id="rId213" Type="http://schemas.openxmlformats.org/officeDocument/2006/relationships/hyperlink" Target="..\..\..\..\..\..\..\:b:\g\personal\mramirez_mic_gov_py\EQ3yISXMkRZAlIKFzg_oY8gBsdnzXgGnLd92w8Jk89W55Q?e=MS5HEP" TargetMode="External"/><Relationship Id="rId234" Type="http://schemas.openxmlformats.org/officeDocument/2006/relationships/hyperlink" Target="..\..\..\..\..\..\..\:b:\g\personal\mramirez_mic_gov_py\ESRJFxS_14tAg3a-R9XArJUBiS2WRz7d9DcOcaC1dQdkAA?e=rmgjEA" TargetMode="External"/><Relationship Id="rId2" Type="http://schemas.openxmlformats.org/officeDocument/2006/relationships/hyperlink" Target="https://www.mic.gov.py/wp-content/uploads/2024/04/F_Resolucion-266.2024-Plan-RCC-Cronograma-2024.pdf" TargetMode="External"/><Relationship Id="rId29" Type="http://schemas.openxmlformats.org/officeDocument/2006/relationships/hyperlink" Target="https://outlook.office.com/host/377c982d-9686-450e-9a7c-22aeaf1bc162/7211f19f-262a-42eb-a02e-289956491741" TargetMode="External"/><Relationship Id="rId255" Type="http://schemas.openxmlformats.org/officeDocument/2006/relationships/hyperlink" Target="https://micpy-my.sharepoint.com/:f:/g/personal/mmoreno_mic_gov_py/Eq_WbB88VNVKgbejOxIjKn8B3t-Pxtotwp5XaV_mJVJgxQ?e=kuuE3O" TargetMode="External"/><Relationship Id="rId276" Type="http://schemas.openxmlformats.org/officeDocument/2006/relationships/hyperlink" Target="https://micpy-my.sharepoint.com/:f:/g/personal/admorel_mic_gov_py/EhXvtwSKEC1IliYGaaX6kF0B8sPw2X2ggtRiiB5FpqkT1Q?e=tGMSTM" TargetMode="External"/><Relationship Id="rId40" Type="http://schemas.openxmlformats.org/officeDocument/2006/relationships/hyperlink" Target="https://www.mic.gov.py/estadisticas-maquila/" TargetMode="External"/><Relationship Id="rId115" Type="http://schemas.openxmlformats.org/officeDocument/2006/relationships/hyperlink" Target="https://transparencia.senac.gov.py/portal/historial-cumplimiento" TargetMode="External"/><Relationship Id="rId136" Type="http://schemas.openxmlformats.org/officeDocument/2006/relationships/hyperlink" Target="https://micpy.sharepoint.com/:b:/s/DINAEM-DireccinNacionaldeEmprendedurismo/ERHcI5mDFlZPu5Ofj-Qy-FkBoLN86vdaCyc1eSw53WkkDA?e=HER9bV" TargetMode="External"/><Relationship Id="rId157" Type="http://schemas.openxmlformats.org/officeDocument/2006/relationships/hyperlink" Target="https://micpy-my.sharepoint.com/:x:/g/personal/bianca_balbuena_mic_gov_py/EfoDyQb8zU5MkMDTrlOOEd0BKAsU0OabFhCgd6HLQIo52g?e=aa5Eet" TargetMode="External"/><Relationship Id="rId178" Type="http://schemas.openxmlformats.org/officeDocument/2006/relationships/hyperlink" Target="https://denuncias.gov.py/portal-publico" TargetMode="External"/><Relationship Id="rId61" Type="http://schemas.openxmlformats.org/officeDocument/2006/relationships/hyperlink" Target="https://micpy-my.sharepoint.com/:b:/g/personal/rosmery_mic_gov_py/Edo9Z-vTR0BHgOxzAHnhlPIB1iY0mv4nKdjG9TJ-DJKI2A?e=9isLMP" TargetMode="External"/><Relationship Id="rId82" Type="http://schemas.openxmlformats.org/officeDocument/2006/relationships/hyperlink" Target="https://www.contrataciones.gov.py/convenios-marco/convenio/419665-incorporacion-repuestos-informaticos-tienda-virtual.html" TargetMode="External"/><Relationship Id="rId199" Type="http://schemas.openxmlformats.org/officeDocument/2006/relationships/hyperlink" Target="../../../../../../../:b:/g/personal/mramirez_mic_gov_py/ERwyAolEIylLrcHZKFe2K6sBZhgzo4Tu3CL292P0iY0lEQ?e=fwdhTA" TargetMode="External"/><Relationship Id="rId203" Type="http://schemas.openxmlformats.org/officeDocument/2006/relationships/hyperlink" Target="../../../../../../../:b:/g/personal/mramirez_mic_gov_py/ERuMDJ-P571MpOuenHEZAJgBSKcgKCt1LhiOZ2bplU89-Q?e=5MDVhP" TargetMode="External"/><Relationship Id="rId19" Type="http://schemas.openxmlformats.org/officeDocument/2006/relationships/hyperlink" Target="https://informacionpublica.paraguay.gov.py/" TargetMode="External"/><Relationship Id="rId224" Type="http://schemas.openxmlformats.org/officeDocument/2006/relationships/hyperlink" Target="../../../../../../../:b:/g/personal/mramirez_mic_gov_py/ERUhK1hocTZOqi4HyOFhn2EB723b65YmDia7keT61ml7Dw?e=Zu6cN7" TargetMode="External"/><Relationship Id="rId245" Type="http://schemas.openxmlformats.org/officeDocument/2006/relationships/hyperlink" Target="https://www.mic.gov.py/sala-de-prensa/" TargetMode="External"/><Relationship Id="rId266" Type="http://schemas.openxmlformats.org/officeDocument/2006/relationships/hyperlink" Target="https://micpy-my.sharepoint.com/:f:/g/personal/admorel_mic_gov_py/EhXvtwSKEC1IliYGaaX6kF0B8sPw2X2ggtRiiB5FpqkT1Q?e=tGMSTM" TargetMode="External"/><Relationship Id="rId30" Type="http://schemas.openxmlformats.org/officeDocument/2006/relationships/hyperlink" Target="https://outlook.office.com/host/377c982d-9686-450e-9a7c-22aeaf1bc162/7211f19f-262a-42eb-a02e-289956491741" TargetMode="External"/><Relationship Id="rId105" Type="http://schemas.openxmlformats.org/officeDocument/2006/relationships/hyperlink" Target="http://www.acraiz.gov.py/" TargetMode="External"/><Relationship Id="rId126" Type="http://schemas.openxmlformats.org/officeDocument/2006/relationships/hyperlink" Target="https://www.mic.gov.py/wp-content/uploads/2024/08/sueldos_202407-Jul.pdf" TargetMode="External"/><Relationship Id="rId147" Type="http://schemas.openxmlformats.org/officeDocument/2006/relationships/hyperlink" Target="https://micpy-my.sharepoint.com/:f:/g/personal/mmoreno_mic_gov_py/EqkJsW2OYd9Nk5jpolMrRUABhONE559ytrTrlQwfalhbIw?e=XZriTW" TargetMode="External"/><Relationship Id="rId168" Type="http://schemas.openxmlformats.org/officeDocument/2006/relationships/hyperlink" Target="https://denuncias.gov.py/portal-publico" TargetMode="External"/><Relationship Id="rId51" Type="http://schemas.openxmlformats.org/officeDocument/2006/relationships/hyperlink" Target="../../../../../../../../../:f:/g/personal/nflecha_mic_gov_py/EglAzON8xCJIqsUctHZnKYYBeTJ6hkgLspaE16GKDRzwhw?e=ckyVY1" TargetMode="External"/><Relationship Id="rId72" Type="http://schemas.openxmlformats.org/officeDocument/2006/relationships/hyperlink" Target="https://www.contrataciones.gov.py/licitaciones/adjudicacion/429409-licitacion-publica-nacional-lpn-n-2-2023-subasta-baja-electronica-contratacion-segur-1/resumen-adjudicacion.html" TargetMode="External"/><Relationship Id="rId93" Type="http://schemas.openxmlformats.org/officeDocument/2006/relationships/hyperlink" Target="https://www.mic.gov.py/foro-nacional-de-mipymes-2024-conectando-la-innovacion-el-crecimiento-y-las-oportunidades/" TargetMode="External"/><Relationship Id="rId189" Type="http://schemas.openxmlformats.org/officeDocument/2006/relationships/hyperlink" Target="../../../../../../../:b:/g/personal/mramirez_mic_gov_py/EaQAEHX04b9PgwHWJimu3SABUW3Vi8w39RebHiQH0KhcBw?e=UCXD70" TargetMode="External"/><Relationship Id="rId3" Type="http://schemas.openxmlformats.org/officeDocument/2006/relationships/hyperlink" Target="https://www.mic.gov.py/wp-content/uploads/2024/04/F_Resolucion-266.2024-Plan-RCC-Cronograma-2024.pdf" TargetMode="External"/><Relationship Id="rId214" Type="http://schemas.openxmlformats.org/officeDocument/2006/relationships/hyperlink" Target="..\..\..\..\..\..\..\:b:\g\personal\mramirez_mic_gov_py\ERLoXPoo-HRNogcRux8WjtkBwpdk2UDk46fJmfwYbpHraw?e=HOUkDN" TargetMode="External"/><Relationship Id="rId235" Type="http://schemas.openxmlformats.org/officeDocument/2006/relationships/hyperlink" Target="..\..\..\..\..\..\..\:b:\g\personal\mramirez_mic_gov_py\EQVVi9ABrxpBhPwQUnHC8dYBoP5nbSUrzJge8qZqJb-pXA?e=5UVVN5" TargetMode="External"/><Relationship Id="rId256" Type="http://schemas.openxmlformats.org/officeDocument/2006/relationships/hyperlink" Target="https://micpy-my.sharepoint.com/:f:/g/personal/mmoreno_mic_gov_py/Eq_WbB88VNVKgbejOxIjKn8B3t-Pxtotwp5XaV_mJVJgxQ?e=kuuE3O" TargetMode="External"/><Relationship Id="rId277" Type="http://schemas.openxmlformats.org/officeDocument/2006/relationships/hyperlink" Target="https://micpy-my.sharepoint.com/:f:/g/personal/admorel_mic_gov_py/EhXvtwSKEC1IliYGaaX6kF0B8sPw2X2ggtRiiB5FpqkT1Q?e=tGMSTM" TargetMode="External"/><Relationship Id="rId116" Type="http://schemas.openxmlformats.org/officeDocument/2006/relationships/hyperlink" Target="https://transparencia.senac.gov.py/portal/historial-cumplimiento" TargetMode="External"/><Relationship Id="rId137" Type="http://schemas.openxmlformats.org/officeDocument/2006/relationships/hyperlink" Target="https://micpy.sharepoint.com/:b:/s/DINAEM-DireccinNacionaldeEmprendedurismo/EXC2_JeXM89PsluLh7SRImUBz1lEqElq4vHlRi0Mg2Gs7w?e=ggCRwV" TargetMode="External"/><Relationship Id="rId158" Type="http://schemas.openxmlformats.org/officeDocument/2006/relationships/hyperlink" Target="https://micpy-my.sharepoint.com/:x:/g/personal/bianca_balbuena_mic_gov_py/EfoDyQb8zU5MkMDTrlOOEd0BKAsU0OabFhCgd6HLQIo52g?e=aa5Eet" TargetMode="External"/><Relationship Id="rId20" Type="http://schemas.openxmlformats.org/officeDocument/2006/relationships/hyperlink" Target="https://informacionpublica.paraguay.gov.py/" TargetMode="External"/><Relationship Id="rId41" Type="http://schemas.openxmlformats.org/officeDocument/2006/relationships/hyperlink" Target="https://micpy-my.sharepoint.com/:f:/g/personal/bianca_balbuena_mic_gov_py/Enm07qGW7FVKvTCStWeVnMsBk564wadbH7O0FWZl8QGDlw?e=ab47xo" TargetMode="External"/><Relationship Id="rId62" Type="http://schemas.openxmlformats.org/officeDocument/2006/relationships/hyperlink" Target="https://micpy-my.sharepoint.com/:b:/g/personal/rosmery_mic_gov_py/Ecr-09eZ5kROor9hp-V3ZFYBjvH-sEj21YujwhZUvw4mYw?e=Awx4m4" TargetMode="External"/><Relationship Id="rId83" Type="http://schemas.openxmlformats.org/officeDocument/2006/relationships/hyperlink" Target="https://www.contrataciones.gov.py/convenios-marco/convenio/422116-suministro-utiles-oficina-estado-paraguayo.html" TargetMode="External"/><Relationship Id="rId179" Type="http://schemas.openxmlformats.org/officeDocument/2006/relationships/hyperlink" Target="https://denuncias.gov.py/portal-publico" TargetMode="External"/><Relationship Id="rId190" Type="http://schemas.openxmlformats.org/officeDocument/2006/relationships/hyperlink" Target="../../../../../../../:b:/g/personal/mramirez_mic_gov_py/EazXOhbrWEpMtjeHyyujGUoBr2KLWq9j3tjf_UcEPMqmNQ?e=uCmNv7" TargetMode="External"/><Relationship Id="rId204" Type="http://schemas.openxmlformats.org/officeDocument/2006/relationships/hyperlink" Target="../../../../../../../:b:/g/personal/mramirez_mic_gov_py/EfmGvdfKduVHoefkTuQPxzEBcjriDp-yFqAoWbFISO75HA?e=FfGCpK" TargetMode="External"/><Relationship Id="rId225" Type="http://schemas.openxmlformats.org/officeDocument/2006/relationships/hyperlink" Target="../../../../../../../:b:/g/personal/mramirez_mic_gov_py/EcPvFEOVhbdDtS__fEMcTC8BiQ9I02cGrB3mjPMe_FUjKA?e=QdzLyn" TargetMode="External"/><Relationship Id="rId246" Type="http://schemas.openxmlformats.org/officeDocument/2006/relationships/hyperlink" Target="https://www.youtube.com/@mictubeoficial" TargetMode="External"/><Relationship Id="rId267" Type="http://schemas.openxmlformats.org/officeDocument/2006/relationships/hyperlink" Target="https://micpy-my.sharepoint.com/:f:/g/personal/admorel_mic_gov_py/EhXvtwSKEC1IliYGaaX6kF0B8sPw2X2ggtRiiB5FpqkT1Q?e=tGMSTM" TargetMode="External"/><Relationship Id="rId106" Type="http://schemas.openxmlformats.org/officeDocument/2006/relationships/hyperlink" Target="mailto:info-dgce@mic.gov.py" TargetMode="External"/><Relationship Id="rId127" Type="http://schemas.openxmlformats.org/officeDocument/2006/relationships/hyperlink" Target="https://www.mic.gov.py/wp-content/uploads/2024/04/sueldos_202403-Mar.pdf" TargetMode="External"/><Relationship Id="rId10" Type="http://schemas.openxmlformats.org/officeDocument/2006/relationships/hyperlink" Target="https://www.mic.gov.py/wp-content/uploads/2024/06/sueldos_202404-Abr.pdf" TargetMode="External"/><Relationship Id="rId31" Type="http://schemas.openxmlformats.org/officeDocument/2006/relationships/hyperlink" Target="..\..\..\..\..\..\:f:\g\personal\cdinatale_mic_gov_py\EjR5508-TCxGnVFd6gMDogMBONnj_xXz57dc9jhILPba7g?e=UYRz2k" TargetMode="External"/><Relationship Id="rId52" Type="http://schemas.openxmlformats.org/officeDocument/2006/relationships/hyperlink" Target="../../../../../../../../../:f:/g/personal/nflecha_mic_gov_py/EglAzON8xCJIqsUctHZnKYYBeTJ6hkgLspaE16GKDRzwhw?e=ckyVY1" TargetMode="External"/><Relationship Id="rId73" Type="http://schemas.openxmlformats.org/officeDocument/2006/relationships/hyperlink" Target="https://www.contrataciones.gov.py/licitaciones/adjudicacion/434857-contratacion-directa-n-12-2023-servicio-publicaciones-contrato-abierto-ad-refendum-1/resumen-adjudicacion.html" TargetMode="External"/><Relationship Id="rId94" Type="http://schemas.openxmlformats.org/officeDocument/2006/relationships/hyperlink" Target="https://www.mic.gov.py/capital-semilla-primer-encuentro-de-la-mesa-interinstitucional-para-mejorar-el-ecosistema-emprendedor/" TargetMode="External"/><Relationship Id="rId148" Type="http://schemas.openxmlformats.org/officeDocument/2006/relationships/hyperlink" Target="https://www.mic.gov.py/wp-content/uploads/2024/03/F_177.2024_Resolucion-PATA-2024.pdf" TargetMode="External"/><Relationship Id="rId169" Type="http://schemas.openxmlformats.org/officeDocument/2006/relationships/hyperlink" Target="https://denuncias.gov.py/portal-publico" TargetMode="External"/><Relationship Id="rId4" Type="http://schemas.openxmlformats.org/officeDocument/2006/relationships/hyperlink" Target="https://drive.google.com/file/d/1zETy9Rdr93DuSJXSenMplzUpn8aeIVsC/view?usp=sharing" TargetMode="External"/><Relationship Id="rId180" Type="http://schemas.openxmlformats.org/officeDocument/2006/relationships/hyperlink" Target="https://paneldenuncias.senac.gov.py/" TargetMode="External"/><Relationship Id="rId215" Type="http://schemas.openxmlformats.org/officeDocument/2006/relationships/hyperlink" Target="../../../../../../../:b:/g/personal/mramirez_mic_gov_py/EX5dCCemsXdOmRoz0letkMgB6wAOPVHuNLSDj3V1mkpUPw?e=8Facqz" TargetMode="External"/><Relationship Id="rId236" Type="http://schemas.openxmlformats.org/officeDocument/2006/relationships/hyperlink" Target="../../../../../../../:b:/g/personal/mramirez_mic_gov_py/EXlbv1u7V5dOkkT-LETF57IBI0esaswUkgImvN-sROqq7w?e=fSsqVF" TargetMode="External"/><Relationship Id="rId257" Type="http://schemas.openxmlformats.org/officeDocument/2006/relationships/hyperlink" Target="https://micpy-my.sharepoint.com/:f:/g/personal/mmoreno_mic_gov_py/Eq_WbB88VNVKgbejOxIjKn8B3t-Pxtotwp5XaV_mJVJgxQ?e=kuuE3O" TargetMode="External"/><Relationship Id="rId278" Type="http://schemas.openxmlformats.org/officeDocument/2006/relationships/printerSettings" Target="../printerSettings/printerSettings1.bin"/><Relationship Id="rId42" Type="http://schemas.openxmlformats.org/officeDocument/2006/relationships/hyperlink" Target="https://micpy-my.sharepoint.com/:f:/g/personal/bianca_balbuena_mic_gov_py/EhJs0_5y0tRLsoVnU3Wg6V0B-0CQq8jc1yhVYGBTfilIOw?e=1eo3Yb" TargetMode="External"/><Relationship Id="rId84" Type="http://schemas.openxmlformats.org/officeDocument/2006/relationships/hyperlink" Target="https://www.contrataciones.gov.py/licitaciones/adjudicacion/1ef299ce-011c-6802-bff5-a9eb687f8485/resumen-adjudicacion.html" TargetMode="External"/><Relationship Id="rId138" Type="http://schemas.openxmlformats.org/officeDocument/2006/relationships/hyperlink" Target="https://www.mic.gov.py/alianzas-multisectoriales-para-insertar-a-mipymes-y-emprendedores-a-la-era-digital/" TargetMode="External"/><Relationship Id="rId191" Type="http://schemas.openxmlformats.org/officeDocument/2006/relationships/hyperlink" Target="../../../../../../../:b:/g/personal/mramirez_mic_gov_py/EV4Oog_OGHVJtE-OdhwzvEsBUCEWYSDxjvmTdvWL-kELgQ?e=svX1hr" TargetMode="External"/><Relationship Id="rId205" Type="http://schemas.openxmlformats.org/officeDocument/2006/relationships/hyperlink" Target="../../../../../../../:b:/g/personal/mramirez_mic_gov_py/EexSJFNjvzBIh8GbKSVmfcAB0fmJu0W5RcqQ8M05YTTjAA?e=y2AVdu" TargetMode="External"/><Relationship Id="rId247" Type="http://schemas.openxmlformats.org/officeDocument/2006/relationships/hyperlink" Target="https://drive.google.com/drive/folders/19YpWD6jh-lYY0YgzlTLBG1dp_uMRxcWC" TargetMode="External"/><Relationship Id="rId107" Type="http://schemas.openxmlformats.org/officeDocument/2006/relationships/hyperlink" Target="mailto:reclamo-dgce@mic.gov.py" TargetMode="External"/><Relationship Id="rId11" Type="http://schemas.openxmlformats.org/officeDocument/2006/relationships/hyperlink" Target="https://www.mic.gov.py/wp-content/uploads/2024/03/sueldos_202401-Ene.pdf" TargetMode="External"/><Relationship Id="rId53" Type="http://schemas.openxmlformats.org/officeDocument/2006/relationships/hyperlink" Target="../../../../../../../../../:f:/g/personal/nflecha_mic_gov_py/EglAzON8xCJIqsUctHZnKYYBeTJ6hkgLspaE16GKDRzwhw?e=ckyVY1" TargetMode="External"/><Relationship Id="rId149" Type="http://schemas.openxmlformats.org/officeDocument/2006/relationships/hyperlink" Target="https://micpy-my.sharepoint.com/:f:/g/personal/mmoreno_mic_gov_py/Epo22PVqf6hDoLvdCO7CUlUBP26LoEwBctonlIgMkMtmGg?e=gpLGu9" TargetMode="External"/><Relationship Id="rId95" Type="http://schemas.openxmlformats.org/officeDocument/2006/relationships/hyperlink" Target="https://www.instagram.com/p/C_wISDfvjVV/?img_index=1" TargetMode="External"/><Relationship Id="rId160" Type="http://schemas.openxmlformats.org/officeDocument/2006/relationships/hyperlink" Target="https://micpy-my.sharepoint.com/:x:/g/personal/bianca_balbuena_mic_gov_py/EfoDyQb8zU5MkMDTrlOOEd0BKAsU0OabFhCgd6HLQIo52g?e=aa5Eet" TargetMode="External"/><Relationship Id="rId216" Type="http://schemas.openxmlformats.org/officeDocument/2006/relationships/hyperlink" Target="../../../../../../../:b:/g/personal/mramirez_mic_gov_py/EQ_U2YqEPA1Hl4-XA1JcxxYBG6ilqMVV3_dFU-oSEL0viQ?e=oZF2kt"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Q642"/>
  <sheetViews>
    <sheetView tabSelected="1" topLeftCell="A125" zoomScale="78" zoomScaleNormal="78" workbookViewId="0">
      <selection activeCell="J126" sqref="J126"/>
    </sheetView>
  </sheetViews>
  <sheetFormatPr baseColWidth="10" defaultColWidth="9.140625" defaultRowHeight="15"/>
  <cols>
    <col min="1" max="1" width="24.7109375" style="1" customWidth="1"/>
    <col min="2" max="2" width="30.85546875" style="1" customWidth="1"/>
    <col min="3" max="3" width="28.85546875" style="1" customWidth="1"/>
    <col min="4" max="4" width="24.7109375" style="1" customWidth="1"/>
    <col min="5" max="5" width="31" style="1" customWidth="1"/>
    <col min="6" max="6" width="47.42578125" style="1" customWidth="1"/>
    <col min="7" max="7" width="32.42578125" style="1" customWidth="1"/>
    <col min="8" max="8" width="0.28515625" style="1" hidden="1" customWidth="1"/>
    <col min="9" max="9" width="0.140625" style="1" customWidth="1"/>
    <col min="10" max="10" width="24.5703125" style="1" customWidth="1"/>
    <col min="11" max="16384" width="9.140625" style="1"/>
  </cols>
  <sheetData>
    <row r="1" spans="1:7">
      <c r="A1" s="210"/>
      <c r="B1" s="211"/>
      <c r="C1" s="211"/>
      <c r="D1" s="211"/>
      <c r="E1" s="211"/>
      <c r="F1" s="211"/>
      <c r="G1" s="212"/>
    </row>
    <row r="2" spans="1:7" ht="98.25" customHeight="1">
      <c r="A2" s="213"/>
      <c r="B2" s="214"/>
      <c r="C2" s="214"/>
      <c r="D2" s="214"/>
      <c r="E2" s="214"/>
      <c r="F2" s="214"/>
      <c r="G2" s="215"/>
    </row>
    <row r="3" spans="1:7" ht="15" customHeight="1">
      <c r="A3" s="265" t="s">
        <v>113</v>
      </c>
      <c r="B3" s="266"/>
      <c r="C3" s="266"/>
      <c r="D3" s="266"/>
      <c r="E3" s="266"/>
      <c r="F3" s="266"/>
      <c r="G3" s="267"/>
    </row>
    <row r="4" spans="1:7" ht="65.25" customHeight="1">
      <c r="A4" s="268"/>
      <c r="B4" s="269"/>
      <c r="C4" s="269"/>
      <c r="D4" s="269"/>
      <c r="E4" s="269"/>
      <c r="F4" s="269"/>
      <c r="G4" s="270"/>
    </row>
    <row r="5" spans="1:7" ht="28.5" customHeight="1">
      <c r="A5" s="271" t="s">
        <v>41</v>
      </c>
      <c r="B5" s="272"/>
      <c r="C5" s="272"/>
      <c r="D5" s="272"/>
      <c r="E5" s="272"/>
      <c r="F5" s="272"/>
      <c r="G5" s="273"/>
    </row>
    <row r="6" spans="1:7" ht="49.5" customHeight="1">
      <c r="A6" s="293" t="s">
        <v>111</v>
      </c>
      <c r="B6" s="294"/>
      <c r="C6" s="295" t="s">
        <v>84</v>
      </c>
      <c r="D6" s="296"/>
      <c r="E6" s="296"/>
      <c r="F6" s="296"/>
      <c r="G6" s="297"/>
    </row>
    <row r="7" spans="1:7" ht="52.5" customHeight="1">
      <c r="A7" s="298" t="s">
        <v>42</v>
      </c>
      <c r="B7" s="299"/>
      <c r="C7" s="300" t="s">
        <v>122</v>
      </c>
      <c r="D7" s="301"/>
      <c r="E7" s="301"/>
      <c r="F7" s="301"/>
      <c r="G7" s="302"/>
    </row>
    <row r="8" spans="1:7" ht="31.5" customHeight="1">
      <c r="A8" s="274" t="s">
        <v>110</v>
      </c>
      <c r="B8" s="217"/>
      <c r="C8" s="217"/>
      <c r="D8" s="217"/>
      <c r="E8" s="217"/>
      <c r="F8" s="217"/>
      <c r="G8" s="218"/>
    </row>
    <row r="9" spans="1:7" ht="15.75" customHeight="1">
      <c r="A9" s="275" t="s">
        <v>112</v>
      </c>
      <c r="B9" s="276"/>
      <c r="C9" s="276"/>
      <c r="D9" s="276"/>
      <c r="E9" s="276"/>
      <c r="F9" s="276"/>
      <c r="G9" s="277"/>
    </row>
    <row r="10" spans="1:7" ht="48.75" customHeight="1">
      <c r="A10" s="278"/>
      <c r="B10" s="279"/>
      <c r="C10" s="279"/>
      <c r="D10" s="279"/>
      <c r="E10" s="279"/>
      <c r="F10" s="279"/>
      <c r="G10" s="280"/>
    </row>
    <row r="11" spans="1:7" ht="8.25" hidden="1" customHeight="1">
      <c r="A11" s="278"/>
      <c r="B11" s="279"/>
      <c r="C11" s="279"/>
      <c r="D11" s="279"/>
      <c r="E11" s="279"/>
      <c r="F11" s="279"/>
      <c r="G11" s="280"/>
    </row>
    <row r="12" spans="1:7" ht="6.75" hidden="1" customHeight="1">
      <c r="A12" s="278"/>
      <c r="B12" s="279"/>
      <c r="C12" s="279"/>
      <c r="D12" s="279"/>
      <c r="E12" s="279"/>
      <c r="F12" s="279"/>
      <c r="G12" s="280"/>
    </row>
    <row r="13" spans="1:7" ht="15" hidden="1" customHeight="1">
      <c r="A13" s="278"/>
      <c r="B13" s="279"/>
      <c r="C13" s="279"/>
      <c r="D13" s="279"/>
      <c r="E13" s="279"/>
      <c r="F13" s="279"/>
      <c r="G13" s="280"/>
    </row>
    <row r="14" spans="1:7" ht="15" hidden="1" customHeight="1">
      <c r="A14" s="281"/>
      <c r="B14" s="282"/>
      <c r="C14" s="282"/>
      <c r="D14" s="282"/>
      <c r="E14" s="282"/>
      <c r="F14" s="282"/>
      <c r="G14" s="283"/>
    </row>
    <row r="15" spans="1:7" ht="45" hidden="1" customHeight="1">
      <c r="A15" s="284" t="s">
        <v>5</v>
      </c>
      <c r="B15" s="284"/>
      <c r="C15" s="284"/>
      <c r="D15" s="284"/>
      <c r="E15" s="284"/>
      <c r="F15" s="284"/>
      <c r="G15" s="284"/>
    </row>
    <row r="16" spans="1:7" s="2" customFormat="1" ht="1.5" hidden="1" customHeight="1">
      <c r="A16" s="285" t="s">
        <v>6</v>
      </c>
      <c r="B16" s="286"/>
      <c r="C16" s="286"/>
      <c r="D16" s="286"/>
      <c r="E16" s="286"/>
      <c r="F16" s="286"/>
      <c r="G16" s="286"/>
    </row>
    <row r="17" spans="1:7" s="2" customFormat="1" ht="21.75" hidden="1" customHeight="1">
      <c r="A17" s="287"/>
      <c r="B17" s="288"/>
      <c r="C17" s="288"/>
      <c r="D17" s="288"/>
      <c r="E17" s="288"/>
      <c r="F17" s="288"/>
      <c r="G17" s="288"/>
    </row>
    <row r="18" spans="1:7" hidden="1">
      <c r="A18" s="287"/>
      <c r="B18" s="288"/>
      <c r="C18" s="288"/>
      <c r="D18" s="288"/>
      <c r="E18" s="288"/>
      <c r="F18" s="288"/>
      <c r="G18" s="288"/>
    </row>
    <row r="19" spans="1:7" ht="15.75" hidden="1" customHeight="1">
      <c r="A19" s="287"/>
      <c r="B19" s="288"/>
      <c r="C19" s="288"/>
      <c r="D19" s="288"/>
      <c r="E19" s="288"/>
      <c r="F19" s="288"/>
      <c r="G19" s="288"/>
    </row>
    <row r="20" spans="1:7" hidden="1">
      <c r="A20" s="287"/>
      <c r="B20" s="288"/>
      <c r="C20" s="288"/>
      <c r="D20" s="288"/>
      <c r="E20" s="288"/>
      <c r="F20" s="288"/>
      <c r="G20" s="288"/>
    </row>
    <row r="21" spans="1:7" ht="15.75" hidden="1" customHeight="1">
      <c r="A21" s="289"/>
      <c r="B21" s="290"/>
      <c r="C21" s="290"/>
      <c r="D21" s="290"/>
      <c r="E21" s="290"/>
      <c r="F21" s="290"/>
      <c r="G21" s="290"/>
    </row>
    <row r="22" spans="1:7" ht="42.75" customHeight="1">
      <c r="A22" s="291" t="s">
        <v>114</v>
      </c>
      <c r="B22" s="292"/>
      <c r="C22" s="292"/>
      <c r="D22" s="292"/>
      <c r="E22" s="292"/>
      <c r="F22" s="292"/>
      <c r="G22" s="292"/>
    </row>
    <row r="23" spans="1:7" ht="30.75" customHeight="1">
      <c r="A23" s="252" t="s">
        <v>7</v>
      </c>
      <c r="B23" s="253"/>
      <c r="C23" s="253"/>
      <c r="D23" s="253"/>
      <c r="E23" s="253"/>
      <c r="F23" s="253"/>
      <c r="G23" s="254"/>
    </row>
    <row r="24" spans="1:7" ht="21.75" customHeight="1">
      <c r="A24" s="16" t="s">
        <v>43</v>
      </c>
      <c r="B24" s="369" t="s">
        <v>106</v>
      </c>
      <c r="C24" s="370"/>
      <c r="D24" s="367" t="s">
        <v>44</v>
      </c>
      <c r="E24" s="368"/>
      <c r="F24" s="367" t="s">
        <v>107</v>
      </c>
      <c r="G24" s="368"/>
    </row>
    <row r="25" spans="1:7" ht="15.75" customHeight="1">
      <c r="A25" s="17">
        <v>1</v>
      </c>
      <c r="B25" s="248" t="s">
        <v>9</v>
      </c>
      <c r="C25" s="249"/>
      <c r="D25" s="239" t="s">
        <v>138</v>
      </c>
      <c r="E25" s="240"/>
      <c r="F25" s="263" t="s">
        <v>37</v>
      </c>
      <c r="G25" s="264"/>
    </row>
    <row r="26" spans="1:7" ht="15.75">
      <c r="A26" s="17">
        <v>2</v>
      </c>
      <c r="B26" s="248" t="s">
        <v>18</v>
      </c>
      <c r="C26" s="249"/>
      <c r="D26" s="239" t="s">
        <v>28</v>
      </c>
      <c r="E26" s="240"/>
      <c r="F26" s="263" t="s">
        <v>37</v>
      </c>
      <c r="G26" s="264"/>
    </row>
    <row r="27" spans="1:7" ht="15.75" customHeight="1">
      <c r="A27" s="17">
        <v>3</v>
      </c>
      <c r="B27" s="248" t="s">
        <v>19</v>
      </c>
      <c r="C27" s="249"/>
      <c r="D27" s="239" t="s">
        <v>137</v>
      </c>
      <c r="E27" s="240"/>
      <c r="F27" s="263" t="s">
        <v>37</v>
      </c>
      <c r="G27" s="264"/>
    </row>
    <row r="28" spans="1:7" ht="15.75" customHeight="1">
      <c r="A28" s="17">
        <v>4</v>
      </c>
      <c r="B28" s="248" t="s">
        <v>20</v>
      </c>
      <c r="C28" s="249"/>
      <c r="D28" s="239" t="s">
        <v>29</v>
      </c>
      <c r="E28" s="240"/>
      <c r="F28" s="263" t="s">
        <v>37</v>
      </c>
      <c r="G28" s="264"/>
    </row>
    <row r="29" spans="1:7" ht="15.75" customHeight="1">
      <c r="A29" s="17">
        <v>5</v>
      </c>
      <c r="B29" s="248" t="s">
        <v>21</v>
      </c>
      <c r="C29" s="249"/>
      <c r="D29" s="239" t="s">
        <v>30</v>
      </c>
      <c r="E29" s="240"/>
      <c r="F29" s="263" t="s">
        <v>38</v>
      </c>
      <c r="G29" s="264"/>
    </row>
    <row r="30" spans="1:7" ht="15.75" customHeight="1">
      <c r="A30" s="17">
        <v>6</v>
      </c>
      <c r="B30" s="248" t="s">
        <v>22</v>
      </c>
      <c r="C30" s="249"/>
      <c r="D30" s="239" t="s">
        <v>31</v>
      </c>
      <c r="E30" s="240"/>
      <c r="F30" s="263" t="s">
        <v>39</v>
      </c>
      <c r="G30" s="264"/>
    </row>
    <row r="31" spans="1:7" ht="15.75" customHeight="1">
      <c r="A31" s="17">
        <v>7</v>
      </c>
      <c r="B31" s="248" t="s">
        <v>23</v>
      </c>
      <c r="C31" s="249"/>
      <c r="D31" s="239" t="s">
        <v>32</v>
      </c>
      <c r="E31" s="240"/>
      <c r="F31" s="263" t="s">
        <v>39</v>
      </c>
      <c r="G31" s="264"/>
    </row>
    <row r="32" spans="1:7" ht="15.75">
      <c r="A32" s="17">
        <v>8</v>
      </c>
      <c r="B32" s="248" t="s">
        <v>24</v>
      </c>
      <c r="C32" s="249"/>
      <c r="D32" s="239" t="s">
        <v>33</v>
      </c>
      <c r="E32" s="240"/>
      <c r="F32" s="263" t="s">
        <v>39</v>
      </c>
      <c r="G32" s="264"/>
    </row>
    <row r="33" spans="1:7" ht="15.75">
      <c r="A33" s="17">
        <v>9</v>
      </c>
      <c r="B33" s="248" t="s">
        <v>25</v>
      </c>
      <c r="C33" s="249"/>
      <c r="D33" s="239" t="s">
        <v>34</v>
      </c>
      <c r="E33" s="240"/>
      <c r="F33" s="263" t="s">
        <v>139</v>
      </c>
      <c r="G33" s="264"/>
    </row>
    <row r="34" spans="1:7" ht="15.75">
      <c r="A34" s="17">
        <v>10</v>
      </c>
      <c r="B34" s="248" t="s">
        <v>26</v>
      </c>
      <c r="C34" s="249"/>
      <c r="D34" s="304" t="s">
        <v>35</v>
      </c>
      <c r="E34" s="305"/>
      <c r="F34" s="263" t="s">
        <v>39</v>
      </c>
      <c r="G34" s="264"/>
    </row>
    <row r="35" spans="1:7" ht="22.5" customHeight="1">
      <c r="A35" s="17">
        <v>11</v>
      </c>
      <c r="B35" s="248" t="s">
        <v>115</v>
      </c>
      <c r="C35" s="249"/>
      <c r="D35" s="239" t="s">
        <v>117</v>
      </c>
      <c r="E35" s="240"/>
      <c r="F35" s="263" t="s">
        <v>40</v>
      </c>
      <c r="G35" s="264"/>
    </row>
    <row r="36" spans="1:7" ht="21.75" customHeight="1">
      <c r="A36" s="17">
        <v>12</v>
      </c>
      <c r="B36" s="248" t="s">
        <v>27</v>
      </c>
      <c r="C36" s="249"/>
      <c r="D36" s="239" t="s">
        <v>36</v>
      </c>
      <c r="E36" s="240"/>
      <c r="F36" s="263" t="s">
        <v>40</v>
      </c>
      <c r="G36" s="264"/>
    </row>
    <row r="37" spans="1:7" ht="39" customHeight="1">
      <c r="A37" s="256" t="s">
        <v>85</v>
      </c>
      <c r="B37" s="256"/>
      <c r="C37" s="256"/>
      <c r="D37" s="256"/>
      <c r="E37" s="257" t="s">
        <v>119</v>
      </c>
      <c r="F37" s="258"/>
      <c r="G37" s="259"/>
    </row>
    <row r="38" spans="1:7" ht="33.75" customHeight="1">
      <c r="A38" s="260" t="s">
        <v>45</v>
      </c>
      <c r="B38" s="260"/>
      <c r="C38" s="260"/>
      <c r="D38" s="260"/>
      <c r="E38" s="257" t="s">
        <v>48</v>
      </c>
      <c r="F38" s="258"/>
      <c r="G38" s="259"/>
    </row>
    <row r="39" spans="1:7" ht="33.75" customHeight="1">
      <c r="A39" s="260" t="s">
        <v>46</v>
      </c>
      <c r="B39" s="260"/>
      <c r="C39" s="260"/>
      <c r="D39" s="260"/>
      <c r="E39" s="257" t="s">
        <v>118</v>
      </c>
      <c r="F39" s="258"/>
      <c r="G39" s="259"/>
    </row>
    <row r="40" spans="1:7" ht="31.5" customHeight="1">
      <c r="A40" s="260" t="s">
        <v>47</v>
      </c>
      <c r="B40" s="260"/>
      <c r="C40" s="260"/>
      <c r="D40" s="260"/>
      <c r="E40" s="257" t="s">
        <v>119</v>
      </c>
      <c r="F40" s="258"/>
      <c r="G40" s="259"/>
    </row>
    <row r="41" spans="1:7" ht="42.75" customHeight="1">
      <c r="A41" s="261" t="s">
        <v>86</v>
      </c>
      <c r="B41" s="262"/>
      <c r="C41" s="262"/>
      <c r="D41" s="262"/>
      <c r="E41" s="262"/>
      <c r="F41" s="262"/>
      <c r="G41" s="262"/>
    </row>
    <row r="42" spans="1:7" ht="39.75" customHeight="1">
      <c r="A42" s="232" t="s">
        <v>101</v>
      </c>
      <c r="B42" s="234"/>
      <c r="C42" s="234"/>
      <c r="D42" s="234"/>
      <c r="E42" s="234"/>
      <c r="F42" s="234"/>
      <c r="G42" s="234"/>
    </row>
    <row r="43" spans="1:7" ht="27" customHeight="1">
      <c r="A43" s="252" t="s">
        <v>8</v>
      </c>
      <c r="B43" s="253"/>
      <c r="C43" s="253"/>
      <c r="D43" s="253"/>
      <c r="E43" s="253"/>
      <c r="F43" s="253"/>
      <c r="G43" s="254"/>
    </row>
    <row r="44" spans="1:7" ht="30.75" customHeight="1">
      <c r="A44" s="232" t="s">
        <v>102</v>
      </c>
      <c r="B44" s="255"/>
      <c r="C44" s="255"/>
      <c r="D44" s="255"/>
      <c r="E44" s="255"/>
      <c r="F44" s="255"/>
      <c r="G44" s="255"/>
    </row>
    <row r="45" spans="1:7" ht="29.25" customHeight="1">
      <c r="A45" s="252" t="s">
        <v>8</v>
      </c>
      <c r="B45" s="253"/>
      <c r="C45" s="253"/>
      <c r="D45" s="253"/>
      <c r="E45" s="253"/>
      <c r="F45" s="253"/>
      <c r="G45" s="254"/>
    </row>
    <row r="46" spans="1:7" ht="47.25">
      <c r="A46" s="4" t="s">
        <v>87</v>
      </c>
      <c r="B46" s="250" t="s">
        <v>88</v>
      </c>
      <c r="C46" s="251"/>
      <c r="D46" s="4" t="s">
        <v>49</v>
      </c>
      <c r="E46" s="250" t="s">
        <v>50</v>
      </c>
      <c r="F46" s="251"/>
      <c r="G46" s="8" t="s">
        <v>51</v>
      </c>
    </row>
    <row r="47" spans="1:7" ht="229.5" customHeight="1">
      <c r="A47" s="30" t="s">
        <v>0</v>
      </c>
      <c r="B47" s="239" t="s">
        <v>10</v>
      </c>
      <c r="C47" s="240"/>
      <c r="D47" s="10" t="s">
        <v>14</v>
      </c>
      <c r="E47" s="239" t="s">
        <v>141</v>
      </c>
      <c r="F47" s="240"/>
      <c r="G47" s="133" t="s">
        <v>140</v>
      </c>
    </row>
    <row r="48" spans="1:7" ht="149.25" customHeight="1">
      <c r="A48" s="30" t="s">
        <v>1</v>
      </c>
      <c r="B48" s="309" t="s">
        <v>11</v>
      </c>
      <c r="C48" s="310"/>
      <c r="D48" s="14" t="s">
        <v>15</v>
      </c>
      <c r="E48" s="237" t="s">
        <v>142</v>
      </c>
      <c r="F48" s="238"/>
      <c r="G48" s="133" t="s">
        <v>143</v>
      </c>
    </row>
    <row r="49" spans="1:7" ht="127.5" customHeight="1">
      <c r="A49" s="15" t="s">
        <v>2</v>
      </c>
      <c r="B49" s="309" t="s">
        <v>12</v>
      </c>
      <c r="C49" s="310"/>
      <c r="D49" s="97" t="s">
        <v>16</v>
      </c>
      <c r="E49" s="311" t="s">
        <v>144</v>
      </c>
      <c r="F49" s="312"/>
      <c r="G49" s="51" t="s">
        <v>145</v>
      </c>
    </row>
    <row r="50" spans="1:7" ht="119.25" customHeight="1">
      <c r="A50" s="15" t="s">
        <v>3</v>
      </c>
      <c r="B50" s="309" t="s">
        <v>13</v>
      </c>
      <c r="C50" s="310"/>
      <c r="D50" s="98" t="s">
        <v>17</v>
      </c>
      <c r="E50" s="311" t="s">
        <v>146</v>
      </c>
      <c r="F50" s="312"/>
      <c r="G50" s="51" t="s">
        <v>147</v>
      </c>
    </row>
    <row r="51" spans="1:7" ht="328.5" customHeight="1">
      <c r="A51" s="30" t="s">
        <v>116</v>
      </c>
      <c r="B51" s="237" t="s">
        <v>120</v>
      </c>
      <c r="C51" s="238"/>
      <c r="D51" s="30" t="s">
        <v>121</v>
      </c>
      <c r="E51" s="239" t="s">
        <v>148</v>
      </c>
      <c r="F51" s="240"/>
      <c r="G51" s="51" t="s">
        <v>149</v>
      </c>
    </row>
    <row r="52" spans="1:7" ht="43.5" customHeight="1">
      <c r="A52" s="164" t="s">
        <v>52</v>
      </c>
      <c r="B52" s="164"/>
      <c r="C52" s="164"/>
      <c r="D52" s="164"/>
      <c r="E52" s="164"/>
      <c r="F52" s="164"/>
      <c r="G52" s="164"/>
    </row>
    <row r="54" spans="1:7" ht="40.5" customHeight="1">
      <c r="A54" s="306" t="s">
        <v>53</v>
      </c>
      <c r="B54" s="307"/>
      <c r="C54" s="307"/>
      <c r="D54" s="307"/>
      <c r="E54" s="307"/>
      <c r="F54" s="307"/>
      <c r="G54" s="308"/>
    </row>
    <row r="55" spans="1:7" ht="43.5" customHeight="1">
      <c r="A55" s="232" t="s">
        <v>54</v>
      </c>
      <c r="B55" s="234"/>
      <c r="C55" s="234"/>
      <c r="D55" s="234"/>
      <c r="E55" s="234"/>
      <c r="F55" s="234"/>
      <c r="G55" s="234"/>
    </row>
    <row r="56" spans="1:7" ht="35.25" customHeight="1">
      <c r="A56" s="19" t="s">
        <v>55</v>
      </c>
      <c r="B56" s="235" t="s">
        <v>56</v>
      </c>
      <c r="C56" s="241"/>
      <c r="D56" s="236"/>
      <c r="E56" s="235" t="s">
        <v>57</v>
      </c>
      <c r="F56" s="241"/>
      <c r="G56" s="236"/>
    </row>
    <row r="57" spans="1:7" ht="30.75" customHeight="1">
      <c r="A57" s="6" t="s">
        <v>124</v>
      </c>
      <c r="B57" s="245">
        <v>1</v>
      </c>
      <c r="C57" s="246"/>
      <c r="D57" s="247"/>
      <c r="E57" s="377" t="s">
        <v>150</v>
      </c>
      <c r="F57" s="378"/>
      <c r="G57" s="379"/>
    </row>
    <row r="58" spans="1:7" ht="30.75" customHeight="1">
      <c r="A58" s="6" t="s">
        <v>125</v>
      </c>
      <c r="B58" s="245">
        <v>1</v>
      </c>
      <c r="C58" s="246"/>
      <c r="D58" s="247"/>
      <c r="E58" s="96" t="s">
        <v>151</v>
      </c>
      <c r="F58" s="66"/>
      <c r="G58" s="67"/>
    </row>
    <row r="59" spans="1:7" ht="30.75" customHeight="1">
      <c r="A59" s="6" t="s">
        <v>126</v>
      </c>
      <c r="B59" s="237" t="s">
        <v>152</v>
      </c>
      <c r="C59" s="303"/>
      <c r="D59" s="238"/>
      <c r="E59" s="96" t="s">
        <v>153</v>
      </c>
      <c r="F59" s="66"/>
      <c r="G59" s="67"/>
    </row>
    <row r="60" spans="1:7" ht="30.75" customHeight="1">
      <c r="A60" s="6" t="s">
        <v>108</v>
      </c>
      <c r="B60" s="237" t="s">
        <v>152</v>
      </c>
      <c r="C60" s="303"/>
      <c r="D60" s="238"/>
      <c r="E60" s="377" t="s">
        <v>154</v>
      </c>
      <c r="F60" s="378"/>
      <c r="G60" s="379"/>
    </row>
    <row r="61" spans="1:7" ht="30.75" customHeight="1">
      <c r="A61" s="6" t="s">
        <v>123</v>
      </c>
      <c r="B61" s="245">
        <v>1</v>
      </c>
      <c r="C61" s="246"/>
      <c r="D61" s="247"/>
      <c r="E61" s="371" t="s">
        <v>155</v>
      </c>
      <c r="F61" s="372"/>
      <c r="G61" s="373"/>
    </row>
    <row r="62" spans="1:7" ht="30.75" customHeight="1">
      <c r="A62" s="6" t="s">
        <v>109</v>
      </c>
      <c r="B62" s="245">
        <v>1</v>
      </c>
      <c r="C62" s="246"/>
      <c r="D62" s="247"/>
      <c r="E62" s="374" t="s">
        <v>156</v>
      </c>
      <c r="F62" s="375"/>
      <c r="G62" s="376"/>
    </row>
    <row r="63" spans="1:7" ht="30.75" customHeight="1">
      <c r="A63" s="6" t="s">
        <v>127</v>
      </c>
      <c r="B63" s="245">
        <v>1</v>
      </c>
      <c r="C63" s="246"/>
      <c r="D63" s="247"/>
      <c r="E63" s="96" t="s">
        <v>157</v>
      </c>
      <c r="F63" s="66"/>
      <c r="G63" s="67"/>
    </row>
    <row r="64" spans="1:7" ht="30.75" customHeight="1">
      <c r="A64" s="6" t="s">
        <v>134</v>
      </c>
      <c r="B64" s="245">
        <v>1</v>
      </c>
      <c r="C64" s="246"/>
      <c r="D64" s="247"/>
      <c r="E64" s="96" t="s">
        <v>158</v>
      </c>
      <c r="F64" s="66"/>
      <c r="G64" s="67"/>
    </row>
    <row r="65" spans="1:7" ht="30.75" customHeight="1">
      <c r="A65" s="6" t="s">
        <v>129</v>
      </c>
      <c r="B65" s="245">
        <v>1</v>
      </c>
      <c r="C65" s="246"/>
      <c r="D65" s="247"/>
      <c r="E65" s="96" t="s">
        <v>159</v>
      </c>
      <c r="F65" s="66"/>
      <c r="G65" s="67"/>
    </row>
    <row r="66" spans="1:7" ht="30.75" customHeight="1">
      <c r="A66" s="6" t="s">
        <v>136</v>
      </c>
      <c r="B66" s="245" t="s">
        <v>160</v>
      </c>
      <c r="C66" s="246"/>
      <c r="D66" s="247"/>
      <c r="E66" s="96" t="s">
        <v>161</v>
      </c>
      <c r="F66" s="66"/>
      <c r="G66" s="67"/>
    </row>
    <row r="67" spans="1:7" ht="31.5" customHeight="1">
      <c r="A67" s="6" t="s">
        <v>131</v>
      </c>
      <c r="B67" s="245" t="s">
        <v>160</v>
      </c>
      <c r="C67" s="246"/>
      <c r="D67" s="247"/>
      <c r="E67" s="371" t="s">
        <v>162</v>
      </c>
      <c r="F67" s="372"/>
      <c r="G67" s="373"/>
    </row>
    <row r="68" spans="1:7" ht="30" customHeight="1">
      <c r="A68" s="6" t="s">
        <v>132</v>
      </c>
      <c r="B68" s="245" t="s">
        <v>163</v>
      </c>
      <c r="C68" s="246"/>
      <c r="D68" s="247"/>
      <c r="E68" s="364" t="s">
        <v>1146</v>
      </c>
      <c r="F68" s="365"/>
      <c r="G68" s="366"/>
    </row>
    <row r="69" spans="1:7" ht="30" customHeight="1">
      <c r="A69" s="146" t="s">
        <v>58</v>
      </c>
      <c r="B69" s="137"/>
      <c r="C69" s="137"/>
      <c r="D69" s="137"/>
      <c r="E69" s="137"/>
      <c r="F69" s="137"/>
      <c r="G69" s="138"/>
    </row>
    <row r="70" spans="1:7" ht="42" customHeight="1">
      <c r="A70" s="232" t="s">
        <v>103</v>
      </c>
      <c r="B70" s="234"/>
      <c r="C70" s="234"/>
      <c r="D70" s="234"/>
      <c r="E70" s="234"/>
      <c r="F70" s="234"/>
      <c r="G70" s="234"/>
    </row>
    <row r="71" spans="1:7" ht="35.25" customHeight="1">
      <c r="A71" s="19" t="s">
        <v>55</v>
      </c>
      <c r="B71" s="235" t="s">
        <v>56</v>
      </c>
      <c r="C71" s="241"/>
      <c r="D71" s="236"/>
      <c r="E71" s="235" t="s">
        <v>89</v>
      </c>
      <c r="F71" s="241"/>
      <c r="G71" s="236"/>
    </row>
    <row r="72" spans="1:7" ht="37.5" customHeight="1">
      <c r="A72" s="6" t="s">
        <v>133</v>
      </c>
      <c r="B72" s="242">
        <v>1</v>
      </c>
      <c r="C72" s="243"/>
      <c r="D72" s="244"/>
      <c r="E72" s="180" t="s">
        <v>164</v>
      </c>
      <c r="F72" s="186"/>
      <c r="G72" s="182"/>
    </row>
    <row r="73" spans="1:7" ht="33.75" customHeight="1">
      <c r="A73" s="6" t="s">
        <v>125</v>
      </c>
      <c r="B73" s="242">
        <v>1</v>
      </c>
      <c r="C73" s="243"/>
      <c r="D73" s="244"/>
      <c r="E73" s="180" t="s">
        <v>164</v>
      </c>
      <c r="F73" s="186"/>
      <c r="G73" s="182"/>
    </row>
    <row r="74" spans="1:7" ht="36.75" customHeight="1">
      <c r="A74" s="6" t="s">
        <v>126</v>
      </c>
      <c r="B74" s="242">
        <v>1</v>
      </c>
      <c r="C74" s="243"/>
      <c r="D74" s="244"/>
      <c r="E74" s="180" t="s">
        <v>164</v>
      </c>
      <c r="F74" s="186"/>
      <c r="G74" s="182"/>
    </row>
    <row r="75" spans="1:7" ht="39" customHeight="1">
      <c r="A75" s="6" t="s">
        <v>108</v>
      </c>
      <c r="B75" s="323">
        <v>1</v>
      </c>
      <c r="C75" s="324"/>
      <c r="D75" s="325"/>
      <c r="E75" s="326" t="s">
        <v>164</v>
      </c>
      <c r="F75" s="327"/>
      <c r="G75" s="328"/>
    </row>
    <row r="76" spans="1:7" ht="38.25" customHeight="1">
      <c r="A76" s="6" t="s">
        <v>123</v>
      </c>
      <c r="B76" s="323">
        <v>1</v>
      </c>
      <c r="C76" s="324"/>
      <c r="D76" s="325"/>
      <c r="E76" s="326" t="s">
        <v>164</v>
      </c>
      <c r="F76" s="327"/>
      <c r="G76" s="328"/>
    </row>
    <row r="77" spans="1:7" ht="39" customHeight="1">
      <c r="A77" s="6" t="s">
        <v>109</v>
      </c>
      <c r="B77" s="323">
        <v>1</v>
      </c>
      <c r="C77" s="324"/>
      <c r="D77" s="325"/>
      <c r="E77" s="326" t="s">
        <v>164</v>
      </c>
      <c r="F77" s="327"/>
      <c r="G77" s="328"/>
    </row>
    <row r="78" spans="1:7" ht="33" customHeight="1">
      <c r="A78" s="6" t="s">
        <v>127</v>
      </c>
      <c r="B78" s="329">
        <v>0.88</v>
      </c>
      <c r="C78" s="330"/>
      <c r="D78" s="331"/>
      <c r="E78" s="313" t="s">
        <v>164</v>
      </c>
      <c r="F78" s="314"/>
      <c r="G78" s="315"/>
    </row>
    <row r="79" spans="1:7" ht="36" customHeight="1">
      <c r="A79" s="6" t="s">
        <v>134</v>
      </c>
      <c r="B79" s="329">
        <v>0.88</v>
      </c>
      <c r="C79" s="330"/>
      <c r="D79" s="331"/>
      <c r="E79" s="313" t="s">
        <v>164</v>
      </c>
      <c r="F79" s="314"/>
      <c r="G79" s="315"/>
    </row>
    <row r="80" spans="1:7" ht="37.5" customHeight="1">
      <c r="A80" s="6" t="s">
        <v>135</v>
      </c>
      <c r="B80" s="242">
        <v>1</v>
      </c>
      <c r="C80" s="243"/>
      <c r="D80" s="244"/>
      <c r="E80" s="313" t="s">
        <v>164</v>
      </c>
      <c r="F80" s="314"/>
      <c r="G80" s="315"/>
    </row>
    <row r="81" spans="1:9" ht="33.75" customHeight="1">
      <c r="A81" s="6" t="s">
        <v>136</v>
      </c>
      <c r="B81" s="242">
        <v>1</v>
      </c>
      <c r="C81" s="243"/>
      <c r="D81" s="244"/>
      <c r="E81" s="313" t="s">
        <v>164</v>
      </c>
      <c r="F81" s="314"/>
      <c r="G81" s="315"/>
    </row>
    <row r="82" spans="1:9" ht="34.5" customHeight="1">
      <c r="A82" s="6" t="s">
        <v>131</v>
      </c>
      <c r="B82" s="242">
        <v>1</v>
      </c>
      <c r="C82" s="243"/>
      <c r="D82" s="244"/>
      <c r="E82" s="313" t="s">
        <v>164</v>
      </c>
      <c r="F82" s="314"/>
      <c r="G82" s="315"/>
    </row>
    <row r="83" spans="1:9" ht="63.75" customHeight="1">
      <c r="A83" s="6" t="s">
        <v>132</v>
      </c>
      <c r="B83" s="146" t="s">
        <v>1147</v>
      </c>
      <c r="C83" s="318"/>
      <c r="D83" s="181"/>
      <c r="E83" s="313" t="s">
        <v>1160</v>
      </c>
      <c r="F83" s="314"/>
      <c r="G83" s="315"/>
    </row>
    <row r="84" spans="1:9" ht="201.75" customHeight="1">
      <c r="A84" s="146" t="s">
        <v>1148</v>
      </c>
      <c r="B84" s="137"/>
      <c r="C84" s="137"/>
      <c r="D84" s="137"/>
      <c r="E84" s="137"/>
      <c r="F84" s="137"/>
      <c r="G84" s="138"/>
    </row>
    <row r="85" spans="1:9" ht="45.75" customHeight="1">
      <c r="A85" s="232" t="s">
        <v>90</v>
      </c>
      <c r="B85" s="234"/>
      <c r="C85" s="234"/>
      <c r="D85" s="234"/>
      <c r="E85" s="234"/>
      <c r="F85" s="234"/>
      <c r="G85" s="234"/>
    </row>
    <row r="86" spans="1:9" ht="41.25" customHeight="1">
      <c r="A86" s="19" t="s">
        <v>55</v>
      </c>
      <c r="B86" s="19" t="s">
        <v>59</v>
      </c>
      <c r="C86" s="235" t="s">
        <v>60</v>
      </c>
      <c r="D86" s="236"/>
      <c r="E86" s="235" t="s">
        <v>91</v>
      </c>
      <c r="F86" s="236"/>
      <c r="G86" s="19" t="s">
        <v>61</v>
      </c>
    </row>
    <row r="87" spans="1:9" ht="44.25" customHeight="1">
      <c r="A87" s="6" t="s">
        <v>124</v>
      </c>
      <c r="B87" s="3">
        <v>8</v>
      </c>
      <c r="C87" s="183">
        <v>8</v>
      </c>
      <c r="D87" s="138"/>
      <c r="E87" s="183" t="s">
        <v>168</v>
      </c>
      <c r="F87" s="138"/>
      <c r="G87" s="51" t="s">
        <v>166</v>
      </c>
    </row>
    <row r="88" spans="1:9" ht="47.25" customHeight="1">
      <c r="A88" s="6" t="s">
        <v>125</v>
      </c>
      <c r="B88" s="3">
        <v>11</v>
      </c>
      <c r="C88" s="183">
        <v>11</v>
      </c>
      <c r="D88" s="138"/>
      <c r="E88" s="183" t="s">
        <v>169</v>
      </c>
      <c r="F88" s="138"/>
      <c r="G88" s="51" t="s">
        <v>166</v>
      </c>
    </row>
    <row r="89" spans="1:9" ht="52.5" customHeight="1">
      <c r="A89" s="6" t="s">
        <v>126</v>
      </c>
      <c r="B89" s="3">
        <v>7</v>
      </c>
      <c r="C89" s="183">
        <v>7</v>
      </c>
      <c r="D89" s="138"/>
      <c r="E89" s="183" t="s">
        <v>170</v>
      </c>
      <c r="F89" s="138"/>
      <c r="G89" s="51" t="s">
        <v>166</v>
      </c>
    </row>
    <row r="90" spans="1:9" ht="46.5" customHeight="1">
      <c r="A90" s="6" t="s">
        <v>108</v>
      </c>
      <c r="B90" s="59">
        <v>7</v>
      </c>
      <c r="C90" s="316">
        <v>7</v>
      </c>
      <c r="D90" s="317"/>
      <c r="E90" s="316" t="s">
        <v>171</v>
      </c>
      <c r="F90" s="317"/>
      <c r="G90" s="62" t="s">
        <v>166</v>
      </c>
    </row>
    <row r="91" spans="1:9" ht="42" customHeight="1">
      <c r="A91" s="6" t="s">
        <v>123</v>
      </c>
      <c r="B91" s="59">
        <v>21</v>
      </c>
      <c r="C91" s="316">
        <v>21</v>
      </c>
      <c r="D91" s="317"/>
      <c r="E91" s="316">
        <v>0</v>
      </c>
      <c r="F91" s="317"/>
      <c r="G91" s="62" t="s">
        <v>166</v>
      </c>
    </row>
    <row r="92" spans="1:9" ht="48.75" customHeight="1">
      <c r="A92" s="6" t="s">
        <v>109</v>
      </c>
      <c r="B92" s="59">
        <v>9</v>
      </c>
      <c r="C92" s="316">
        <v>9</v>
      </c>
      <c r="D92" s="317"/>
      <c r="E92" s="316">
        <v>0</v>
      </c>
      <c r="F92" s="317"/>
      <c r="G92" s="62" t="s">
        <v>166</v>
      </c>
    </row>
    <row r="93" spans="1:9" ht="47.25" customHeight="1">
      <c r="A93" s="6" t="s">
        <v>127</v>
      </c>
      <c r="B93" s="59">
        <v>24</v>
      </c>
      <c r="C93" s="316">
        <v>24</v>
      </c>
      <c r="D93" s="317"/>
      <c r="E93" s="316"/>
      <c r="F93" s="317"/>
      <c r="G93" s="52" t="s">
        <v>166</v>
      </c>
    </row>
    <row r="94" spans="1:9" ht="46.5" customHeight="1">
      <c r="A94" s="6" t="s">
        <v>128</v>
      </c>
      <c r="B94" s="59">
        <v>19</v>
      </c>
      <c r="C94" s="316">
        <v>19</v>
      </c>
      <c r="D94" s="317"/>
      <c r="E94" s="316" t="s">
        <v>172</v>
      </c>
      <c r="F94" s="317"/>
      <c r="G94" s="52" t="s">
        <v>166</v>
      </c>
    </row>
    <row r="95" spans="1:9" ht="45" customHeight="1">
      <c r="A95" s="6" t="s">
        <v>129</v>
      </c>
      <c r="B95" s="59">
        <v>19</v>
      </c>
      <c r="C95" s="316">
        <v>19</v>
      </c>
      <c r="D95" s="317"/>
      <c r="E95" s="316" t="s">
        <v>172</v>
      </c>
      <c r="F95" s="317"/>
      <c r="G95" s="52" t="s">
        <v>166</v>
      </c>
    </row>
    <row r="96" spans="1:9" ht="51" customHeight="1">
      <c r="A96" s="6" t="s">
        <v>130</v>
      </c>
      <c r="B96" s="3">
        <v>25</v>
      </c>
      <c r="C96" s="183">
        <v>25</v>
      </c>
      <c r="D96" s="138"/>
      <c r="E96" s="183" t="s">
        <v>165</v>
      </c>
      <c r="F96" s="138"/>
      <c r="G96" s="31" t="s">
        <v>166</v>
      </c>
      <c r="H96" s="27"/>
      <c r="I96" s="32"/>
    </row>
    <row r="97" spans="1:9" ht="39" customHeight="1">
      <c r="A97" s="6" t="s">
        <v>131</v>
      </c>
      <c r="B97" s="3">
        <v>12</v>
      </c>
      <c r="C97" s="183">
        <v>12</v>
      </c>
      <c r="D97" s="138"/>
      <c r="E97" s="183"/>
      <c r="F97" s="138"/>
      <c r="G97" s="180" t="s">
        <v>166</v>
      </c>
      <c r="H97" s="186"/>
      <c r="I97" s="182"/>
    </row>
    <row r="98" spans="1:9" ht="42" customHeight="1">
      <c r="A98" s="6" t="s">
        <v>132</v>
      </c>
      <c r="B98" s="3">
        <v>14</v>
      </c>
      <c r="C98" s="183">
        <v>13</v>
      </c>
      <c r="D98" s="138"/>
      <c r="E98" s="183" t="s">
        <v>167</v>
      </c>
      <c r="F98" s="138"/>
      <c r="G98" s="180" t="s">
        <v>166</v>
      </c>
      <c r="H98" s="186"/>
      <c r="I98" s="182"/>
    </row>
    <row r="99" spans="1:9" ht="34.5" customHeight="1">
      <c r="A99" s="146" t="s">
        <v>58</v>
      </c>
      <c r="B99" s="137"/>
      <c r="C99" s="137"/>
      <c r="D99" s="137"/>
      <c r="E99" s="137"/>
      <c r="F99" s="137"/>
      <c r="G99" s="138"/>
    </row>
    <row r="100" spans="1:9" ht="45.75" customHeight="1">
      <c r="A100" s="232" t="s">
        <v>104</v>
      </c>
      <c r="B100" s="233"/>
      <c r="C100" s="233"/>
      <c r="D100" s="233"/>
      <c r="E100" s="233"/>
      <c r="F100" s="233"/>
      <c r="G100" s="233"/>
    </row>
    <row r="101" spans="1:9" ht="66.75" customHeight="1">
      <c r="A101" s="20" t="s">
        <v>71</v>
      </c>
      <c r="B101" s="20" t="s">
        <v>92</v>
      </c>
      <c r="C101" s="20" t="s">
        <v>93</v>
      </c>
      <c r="D101" s="20" t="s">
        <v>94</v>
      </c>
      <c r="E101" s="20" t="s">
        <v>95</v>
      </c>
      <c r="F101" s="20" t="s">
        <v>96</v>
      </c>
      <c r="G101" s="20" t="s">
        <v>97</v>
      </c>
    </row>
    <row r="102" spans="1:9" ht="142.5" customHeight="1">
      <c r="A102" s="164" t="s">
        <v>173</v>
      </c>
      <c r="B102" s="319" t="s">
        <v>174</v>
      </c>
      <c r="C102" s="3">
        <v>60</v>
      </c>
      <c r="D102" s="6" t="s">
        <v>175</v>
      </c>
      <c r="E102" s="65">
        <v>2</v>
      </c>
      <c r="F102" s="30" t="s">
        <v>176</v>
      </c>
      <c r="G102" s="52" t="s">
        <v>177</v>
      </c>
    </row>
    <row r="103" spans="1:9" ht="409.5" customHeight="1">
      <c r="A103" s="164"/>
      <c r="B103" s="431"/>
      <c r="C103" s="3">
        <v>1435</v>
      </c>
      <c r="D103" s="6" t="s">
        <v>178</v>
      </c>
      <c r="E103" s="65">
        <v>3</v>
      </c>
      <c r="F103" s="26" t="s">
        <v>179</v>
      </c>
      <c r="G103" s="52" t="s">
        <v>180</v>
      </c>
    </row>
    <row r="104" spans="1:9" ht="331.5" customHeight="1">
      <c r="A104" s="37" t="s">
        <v>181</v>
      </c>
      <c r="B104" s="430" t="s">
        <v>182</v>
      </c>
      <c r="C104" s="58">
        <v>18</v>
      </c>
      <c r="D104" s="37" t="s">
        <v>183</v>
      </c>
      <c r="E104" s="36">
        <f t="shared" ref="E104:E112" si="0">(F104*100)/C104</f>
        <v>400</v>
      </c>
      <c r="F104" s="58">
        <v>72</v>
      </c>
      <c r="G104" s="34" t="s">
        <v>184</v>
      </c>
    </row>
    <row r="105" spans="1:9" ht="255" customHeight="1">
      <c r="A105" s="37" t="s">
        <v>185</v>
      </c>
      <c r="B105" s="37" t="s">
        <v>186</v>
      </c>
      <c r="C105" s="58">
        <v>3</v>
      </c>
      <c r="D105" s="37" t="s">
        <v>187</v>
      </c>
      <c r="E105" s="36">
        <f>(F105*100)/C105</f>
        <v>5366.666666666667</v>
      </c>
      <c r="F105" s="58">
        <v>161</v>
      </c>
      <c r="G105" s="34" t="s">
        <v>188</v>
      </c>
    </row>
    <row r="106" spans="1:9" ht="409.6" customHeight="1">
      <c r="A106" s="37" t="s">
        <v>189</v>
      </c>
      <c r="B106" s="37" t="s">
        <v>190</v>
      </c>
      <c r="C106" s="58">
        <v>96</v>
      </c>
      <c r="D106" s="37" t="s">
        <v>191</v>
      </c>
      <c r="E106" s="36">
        <f t="shared" si="0"/>
        <v>122.91666666666667</v>
      </c>
      <c r="F106" s="58">
        <v>118</v>
      </c>
      <c r="G106" s="46" t="s">
        <v>727</v>
      </c>
    </row>
    <row r="107" spans="1:9" ht="296.25" customHeight="1">
      <c r="A107" s="37" t="s">
        <v>192</v>
      </c>
      <c r="B107" s="37" t="s">
        <v>193</v>
      </c>
      <c r="C107" s="58">
        <v>8</v>
      </c>
      <c r="D107" s="37" t="s">
        <v>191</v>
      </c>
      <c r="E107" s="36">
        <f t="shared" si="0"/>
        <v>137.5</v>
      </c>
      <c r="F107" s="58">
        <v>11</v>
      </c>
      <c r="G107" s="34" t="s">
        <v>194</v>
      </c>
    </row>
    <row r="108" spans="1:9" ht="177" customHeight="1">
      <c r="A108" s="37" t="s">
        <v>195</v>
      </c>
      <c r="B108" s="37" t="s">
        <v>196</v>
      </c>
      <c r="C108" s="58">
        <v>5</v>
      </c>
      <c r="D108" s="37" t="s">
        <v>197</v>
      </c>
      <c r="E108" s="36">
        <f t="shared" si="0"/>
        <v>60</v>
      </c>
      <c r="F108" s="58">
        <v>3</v>
      </c>
      <c r="G108" s="34" t="s">
        <v>198</v>
      </c>
    </row>
    <row r="109" spans="1:9" ht="70.5" customHeight="1">
      <c r="A109" s="37" t="s">
        <v>199</v>
      </c>
      <c r="B109" s="37" t="s">
        <v>200</v>
      </c>
      <c r="C109" s="58">
        <v>3</v>
      </c>
      <c r="D109" s="37" t="s">
        <v>197</v>
      </c>
      <c r="E109" s="36">
        <f t="shared" si="0"/>
        <v>0</v>
      </c>
      <c r="F109" s="58">
        <v>0</v>
      </c>
      <c r="G109" s="46"/>
    </row>
    <row r="110" spans="1:9" ht="189" customHeight="1">
      <c r="A110" s="37" t="s">
        <v>201</v>
      </c>
      <c r="B110" s="37" t="s">
        <v>202</v>
      </c>
      <c r="C110" s="58">
        <v>93</v>
      </c>
      <c r="D110" s="37" t="s">
        <v>203</v>
      </c>
      <c r="E110" s="36">
        <f t="shared" si="0"/>
        <v>47.311827956989248</v>
      </c>
      <c r="F110" s="58">
        <v>44</v>
      </c>
      <c r="G110" s="34" t="s">
        <v>204</v>
      </c>
    </row>
    <row r="111" spans="1:9" ht="409.5">
      <c r="A111" s="37" t="s">
        <v>205</v>
      </c>
      <c r="B111" s="37" t="s">
        <v>206</v>
      </c>
      <c r="C111" s="58">
        <v>100</v>
      </c>
      <c r="D111" s="37" t="s">
        <v>197</v>
      </c>
      <c r="E111" s="36">
        <f t="shared" si="0"/>
        <v>246</v>
      </c>
      <c r="F111" s="58">
        <v>246</v>
      </c>
      <c r="G111" s="47" t="s">
        <v>207</v>
      </c>
    </row>
    <row r="112" spans="1:9" ht="409.5">
      <c r="A112" s="37" t="s">
        <v>208</v>
      </c>
      <c r="B112" s="37" t="s">
        <v>209</v>
      </c>
      <c r="C112" s="58">
        <v>8</v>
      </c>
      <c r="D112" s="37" t="s">
        <v>210</v>
      </c>
      <c r="E112" s="36">
        <f t="shared" si="0"/>
        <v>637.5</v>
      </c>
      <c r="F112" s="58">
        <v>51</v>
      </c>
      <c r="G112" s="34" t="s">
        <v>211</v>
      </c>
    </row>
    <row r="113" spans="1:7" ht="159.75" customHeight="1">
      <c r="A113" s="28" t="s">
        <v>212</v>
      </c>
      <c r="B113" s="28" t="s">
        <v>213</v>
      </c>
      <c r="C113" s="13">
        <v>3600000</v>
      </c>
      <c r="D113" s="28" t="s">
        <v>214</v>
      </c>
      <c r="E113" s="50">
        <f>F113/C113*100</f>
        <v>97.709944444444446</v>
      </c>
      <c r="F113" s="13">
        <v>3517558</v>
      </c>
      <c r="G113" s="45" t="s">
        <v>734</v>
      </c>
    </row>
    <row r="114" spans="1:7" ht="66.75" customHeight="1">
      <c r="A114" s="28" t="s">
        <v>215</v>
      </c>
      <c r="B114" s="28" t="s">
        <v>216</v>
      </c>
      <c r="C114" s="55" t="s">
        <v>217</v>
      </c>
      <c r="D114" s="28" t="s">
        <v>218</v>
      </c>
      <c r="E114" s="63">
        <v>1.23</v>
      </c>
      <c r="F114" s="55" t="s">
        <v>728</v>
      </c>
      <c r="G114" s="99" t="s">
        <v>219</v>
      </c>
    </row>
    <row r="115" spans="1:7" ht="177" customHeight="1">
      <c r="A115" s="28" t="s">
        <v>220</v>
      </c>
      <c r="B115" s="28" t="s">
        <v>221</v>
      </c>
      <c r="C115" s="55" t="s">
        <v>222</v>
      </c>
      <c r="D115" s="28" t="s">
        <v>223</v>
      </c>
      <c r="E115" s="63">
        <v>3.53</v>
      </c>
      <c r="F115" s="55" t="s">
        <v>224</v>
      </c>
      <c r="G115" s="99" t="s">
        <v>219</v>
      </c>
    </row>
    <row r="116" spans="1:7" ht="72.75" customHeight="1">
      <c r="A116" s="28" t="s">
        <v>225</v>
      </c>
      <c r="B116" s="28" t="s">
        <v>226</v>
      </c>
      <c r="C116" s="55" t="s">
        <v>227</v>
      </c>
      <c r="D116" s="28" t="s">
        <v>228</v>
      </c>
      <c r="E116" s="63">
        <v>2.0299999999999998</v>
      </c>
      <c r="F116" s="55" t="s">
        <v>229</v>
      </c>
      <c r="G116" s="99" t="s">
        <v>219</v>
      </c>
    </row>
    <row r="117" spans="1:7" ht="395.25" customHeight="1">
      <c r="A117" s="42" t="s">
        <v>230</v>
      </c>
      <c r="B117" s="42" t="s">
        <v>231</v>
      </c>
      <c r="C117" s="11" t="s">
        <v>232</v>
      </c>
      <c r="D117" s="42" t="s">
        <v>233</v>
      </c>
      <c r="E117" s="60">
        <v>0.3</v>
      </c>
      <c r="F117" s="11" t="s">
        <v>234</v>
      </c>
      <c r="G117" s="100" t="s">
        <v>235</v>
      </c>
    </row>
    <row r="118" spans="1:7" ht="72" customHeight="1">
      <c r="A118" s="42" t="s">
        <v>236</v>
      </c>
      <c r="B118" s="42" t="s">
        <v>237</v>
      </c>
      <c r="C118" s="11" t="s">
        <v>238</v>
      </c>
      <c r="D118" s="42" t="s">
        <v>233</v>
      </c>
      <c r="E118" s="60">
        <v>0.43</v>
      </c>
      <c r="F118" s="11" t="s">
        <v>239</v>
      </c>
      <c r="G118" s="100" t="s">
        <v>240</v>
      </c>
    </row>
    <row r="119" spans="1:7" ht="111" customHeight="1">
      <c r="A119" s="21" t="s">
        <v>241</v>
      </c>
      <c r="B119" s="21" t="s">
        <v>242</v>
      </c>
      <c r="C119" s="29">
        <v>500</v>
      </c>
      <c r="D119" s="21" t="s">
        <v>243</v>
      </c>
      <c r="E119" s="38">
        <f t="shared" ref="E119:E124" si="1">+F119/C119</f>
        <v>0.14399999999999999</v>
      </c>
      <c r="F119" s="29">
        <v>72</v>
      </c>
      <c r="G119" s="35" t="s">
        <v>244</v>
      </c>
    </row>
    <row r="120" spans="1:7" ht="69.75" customHeight="1">
      <c r="A120" s="21" t="s">
        <v>245</v>
      </c>
      <c r="B120" s="21" t="s">
        <v>246</v>
      </c>
      <c r="C120" s="29">
        <v>80</v>
      </c>
      <c r="D120" s="21" t="s">
        <v>243</v>
      </c>
      <c r="E120" s="38">
        <f t="shared" si="1"/>
        <v>0.55000000000000004</v>
      </c>
      <c r="F120" s="29">
        <v>44</v>
      </c>
      <c r="G120" s="35" t="s">
        <v>247</v>
      </c>
    </row>
    <row r="121" spans="1:7" ht="48.75" customHeight="1">
      <c r="A121" s="21" t="s">
        <v>248</v>
      </c>
      <c r="B121" s="21"/>
      <c r="C121" s="29">
        <v>1500</v>
      </c>
      <c r="D121" s="21" t="s">
        <v>243</v>
      </c>
      <c r="E121" s="38">
        <f t="shared" si="1"/>
        <v>0.47133333333333333</v>
      </c>
      <c r="F121" s="29">
        <v>707</v>
      </c>
      <c r="G121" s="35" t="s">
        <v>249</v>
      </c>
    </row>
    <row r="122" spans="1:7" ht="55.5" customHeight="1">
      <c r="A122" s="21" t="s">
        <v>250</v>
      </c>
      <c r="B122" s="21" t="s">
        <v>251</v>
      </c>
      <c r="C122" s="29">
        <v>3500</v>
      </c>
      <c r="D122" s="21" t="s">
        <v>243</v>
      </c>
      <c r="E122" s="38">
        <f t="shared" si="1"/>
        <v>0.66800000000000004</v>
      </c>
      <c r="F122" s="29">
        <v>2338</v>
      </c>
      <c r="G122" s="35" t="s">
        <v>252</v>
      </c>
    </row>
    <row r="123" spans="1:7" ht="49.5" customHeight="1">
      <c r="A123" s="21" t="s">
        <v>253</v>
      </c>
      <c r="B123" s="21" t="s">
        <v>254</v>
      </c>
      <c r="C123" s="29">
        <v>12</v>
      </c>
      <c r="D123" s="21" t="s">
        <v>255</v>
      </c>
      <c r="E123" s="40">
        <f t="shared" si="1"/>
        <v>0.25</v>
      </c>
      <c r="F123" s="29">
        <v>3</v>
      </c>
      <c r="G123" s="21" t="s">
        <v>256</v>
      </c>
    </row>
    <row r="124" spans="1:7" ht="134.25" customHeight="1">
      <c r="A124" s="21" t="s">
        <v>257</v>
      </c>
      <c r="B124" s="21" t="s">
        <v>258</v>
      </c>
      <c r="C124" s="29">
        <v>300</v>
      </c>
      <c r="D124" s="21" t="s">
        <v>259</v>
      </c>
      <c r="E124" s="40">
        <f t="shared" si="1"/>
        <v>0.49</v>
      </c>
      <c r="F124" s="29">
        <v>147</v>
      </c>
      <c r="G124" s="53" t="s">
        <v>260</v>
      </c>
    </row>
    <row r="125" spans="1:7" ht="121.5" customHeight="1">
      <c r="A125" s="21" t="s">
        <v>261</v>
      </c>
      <c r="B125" s="21" t="s">
        <v>262</v>
      </c>
      <c r="C125" s="30" t="s">
        <v>263</v>
      </c>
      <c r="D125" s="21" t="s">
        <v>264</v>
      </c>
      <c r="E125" s="23" t="s">
        <v>265</v>
      </c>
      <c r="F125" s="22" t="s">
        <v>266</v>
      </c>
      <c r="G125" s="49"/>
    </row>
    <row r="126" spans="1:7" ht="146.25" customHeight="1">
      <c r="A126" s="54" t="s">
        <v>267</v>
      </c>
      <c r="B126" s="54" t="s">
        <v>246</v>
      </c>
      <c r="C126" s="54">
        <v>1000</v>
      </c>
      <c r="D126" s="54" t="s">
        <v>259</v>
      </c>
      <c r="E126" s="61">
        <f>F126/C126</f>
        <v>1.663</v>
      </c>
      <c r="F126" s="54">
        <v>1663</v>
      </c>
      <c r="G126" s="54"/>
    </row>
    <row r="127" spans="1:7" ht="134.25" customHeight="1">
      <c r="A127" s="54" t="s">
        <v>268</v>
      </c>
      <c r="B127" s="54" t="s">
        <v>269</v>
      </c>
      <c r="C127" s="54">
        <v>200</v>
      </c>
      <c r="D127" s="54" t="s">
        <v>259</v>
      </c>
      <c r="E127" s="61">
        <f>F127/C127</f>
        <v>0.18</v>
      </c>
      <c r="F127" s="54">
        <v>36</v>
      </c>
      <c r="G127" s="54"/>
    </row>
    <row r="128" spans="1:7" ht="126" customHeight="1">
      <c r="A128" s="320" t="s">
        <v>270</v>
      </c>
      <c r="B128" s="320" t="s">
        <v>271</v>
      </c>
      <c r="C128" s="320" t="s">
        <v>272</v>
      </c>
      <c r="D128" s="320" t="s">
        <v>273</v>
      </c>
      <c r="E128" s="361"/>
      <c r="F128" s="320" t="s">
        <v>274</v>
      </c>
      <c r="G128" s="101" t="s">
        <v>275</v>
      </c>
    </row>
    <row r="129" spans="1:8" ht="91.5" customHeight="1">
      <c r="A129" s="321"/>
      <c r="B129" s="321"/>
      <c r="C129" s="321"/>
      <c r="D129" s="321"/>
      <c r="E129" s="362"/>
      <c r="F129" s="321"/>
      <c r="G129" s="101" t="s">
        <v>276</v>
      </c>
    </row>
    <row r="130" spans="1:8" ht="69" hidden="1" customHeight="1">
      <c r="A130" s="321"/>
      <c r="B130" s="321"/>
      <c r="C130" s="321"/>
      <c r="D130" s="321"/>
      <c r="E130" s="362"/>
      <c r="F130" s="322"/>
      <c r="G130" s="101"/>
    </row>
    <row r="131" spans="1:8" ht="65.25" customHeight="1">
      <c r="A131" s="321"/>
      <c r="B131" s="321"/>
      <c r="C131" s="321"/>
      <c r="D131" s="321"/>
      <c r="E131" s="362"/>
      <c r="F131" s="18" t="s">
        <v>277</v>
      </c>
      <c r="G131" s="101" t="s">
        <v>278</v>
      </c>
    </row>
    <row r="132" spans="1:8" ht="76.5" customHeight="1">
      <c r="A132" s="321"/>
      <c r="B132" s="321"/>
      <c r="C132" s="321"/>
      <c r="D132" s="321"/>
      <c r="E132" s="362"/>
      <c r="F132" s="102" t="s">
        <v>279</v>
      </c>
      <c r="G132" s="103" t="s">
        <v>280</v>
      </c>
    </row>
    <row r="133" spans="1:8" ht="52.5" customHeight="1">
      <c r="A133" s="321"/>
      <c r="B133" s="321"/>
      <c r="C133" s="321"/>
      <c r="D133" s="321"/>
      <c r="E133" s="362"/>
      <c r="F133" s="102" t="s">
        <v>281</v>
      </c>
      <c r="G133" s="103" t="s">
        <v>282</v>
      </c>
    </row>
    <row r="134" spans="1:8" ht="66.75" customHeight="1">
      <c r="A134" s="321"/>
      <c r="B134" s="321"/>
      <c r="C134" s="321"/>
      <c r="D134" s="321"/>
      <c r="E134" s="362"/>
      <c r="F134" s="10" t="s">
        <v>283</v>
      </c>
      <c r="G134" s="104" t="s">
        <v>284</v>
      </c>
    </row>
    <row r="135" spans="1:8" ht="54" customHeight="1">
      <c r="A135" s="321"/>
      <c r="B135" s="321"/>
      <c r="C135" s="321"/>
      <c r="D135" s="321"/>
      <c r="E135" s="362"/>
      <c r="F135" s="10" t="s">
        <v>285</v>
      </c>
      <c r="G135" s="101" t="s">
        <v>286</v>
      </c>
    </row>
    <row r="136" spans="1:8" ht="45" customHeight="1">
      <c r="A136" s="321"/>
      <c r="B136" s="321"/>
      <c r="C136" s="321"/>
      <c r="D136" s="321"/>
      <c r="E136" s="362"/>
      <c r="F136" s="10" t="s">
        <v>287</v>
      </c>
      <c r="G136" s="101" t="s">
        <v>288</v>
      </c>
    </row>
    <row r="137" spans="1:8" ht="48" customHeight="1">
      <c r="A137" s="322"/>
      <c r="B137" s="322"/>
      <c r="C137" s="322"/>
      <c r="D137" s="322"/>
      <c r="E137" s="363"/>
      <c r="F137" s="10" t="s">
        <v>289</v>
      </c>
      <c r="G137" s="101" t="s">
        <v>290</v>
      </c>
    </row>
    <row r="138" spans="1:8" ht="78.75" customHeight="1">
      <c r="A138" s="41"/>
      <c r="B138" s="41"/>
      <c r="C138" s="57"/>
      <c r="D138" s="41"/>
      <c r="E138" s="107"/>
      <c r="F138" s="106"/>
      <c r="G138" s="108" t="s">
        <v>291</v>
      </c>
    </row>
    <row r="139" spans="1:8" ht="62.25" customHeight="1">
      <c r="A139" s="6" t="s">
        <v>292</v>
      </c>
      <c r="B139" s="6" t="s">
        <v>293</v>
      </c>
      <c r="C139" s="432">
        <v>28620</v>
      </c>
      <c r="D139" s="6" t="s">
        <v>294</v>
      </c>
      <c r="E139" s="433">
        <f>F139/C139</f>
        <v>1.010377358490566</v>
      </c>
      <c r="F139" s="434">
        <v>28917</v>
      </c>
      <c r="G139" s="422" t="s">
        <v>147</v>
      </c>
      <c r="H139" s="44" t="s">
        <v>295</v>
      </c>
    </row>
    <row r="140" spans="1:8" ht="51.75" customHeight="1">
      <c r="A140" s="6" t="s">
        <v>296</v>
      </c>
      <c r="B140" s="6" t="s">
        <v>297</v>
      </c>
      <c r="C140" s="432">
        <v>216</v>
      </c>
      <c r="D140" s="6" t="s">
        <v>298</v>
      </c>
      <c r="E140" s="433">
        <f t="shared" ref="E140:E147" si="2">F140/C140</f>
        <v>0.95833333333333337</v>
      </c>
      <c r="F140" s="434">
        <v>207</v>
      </c>
      <c r="G140" s="422" t="s">
        <v>299</v>
      </c>
      <c r="H140" s="44" t="s">
        <v>295</v>
      </c>
    </row>
    <row r="141" spans="1:8" ht="75" customHeight="1">
      <c r="A141" s="6" t="s">
        <v>300</v>
      </c>
      <c r="B141" s="6" t="s">
        <v>301</v>
      </c>
      <c r="C141" s="432">
        <v>6941.16</v>
      </c>
      <c r="D141" s="6" t="s">
        <v>302</v>
      </c>
      <c r="E141" s="433">
        <f t="shared" si="2"/>
        <v>0.84034945167666497</v>
      </c>
      <c r="F141" s="434">
        <v>5833</v>
      </c>
      <c r="G141" s="422" t="s">
        <v>147</v>
      </c>
      <c r="H141" s="44" t="s">
        <v>295</v>
      </c>
    </row>
    <row r="142" spans="1:8" ht="126.75" customHeight="1">
      <c r="A142" s="134" t="s">
        <v>303</v>
      </c>
      <c r="B142" s="6" t="s">
        <v>304</v>
      </c>
      <c r="C142" s="432">
        <v>255</v>
      </c>
      <c r="D142" s="6" t="s">
        <v>302</v>
      </c>
      <c r="E142" s="433">
        <f t="shared" si="2"/>
        <v>1.0862745098039215</v>
      </c>
      <c r="F142" s="435">
        <f>79+69+129</f>
        <v>277</v>
      </c>
      <c r="G142" s="423"/>
      <c r="H142" s="44" t="s">
        <v>305</v>
      </c>
    </row>
    <row r="143" spans="1:8" ht="78.75" customHeight="1">
      <c r="A143" s="6" t="s">
        <v>306</v>
      </c>
      <c r="B143" s="6" t="s">
        <v>307</v>
      </c>
      <c r="C143" s="432">
        <v>131.76</v>
      </c>
      <c r="D143" s="6" t="s">
        <v>308</v>
      </c>
      <c r="E143" s="433">
        <f t="shared" si="2"/>
        <v>1.2143290831815423</v>
      </c>
      <c r="F143" s="434">
        <v>160</v>
      </c>
      <c r="G143" s="422" t="s">
        <v>147</v>
      </c>
      <c r="H143" s="44" t="s">
        <v>295</v>
      </c>
    </row>
    <row r="144" spans="1:8" ht="50.25" customHeight="1">
      <c r="A144" s="320" t="s">
        <v>309</v>
      </c>
      <c r="B144" s="6" t="s">
        <v>310</v>
      </c>
      <c r="C144" s="432">
        <v>2268</v>
      </c>
      <c r="D144" s="6" t="s">
        <v>311</v>
      </c>
      <c r="E144" s="433">
        <f t="shared" si="2"/>
        <v>2.6340388007054676</v>
      </c>
      <c r="F144" s="436">
        <v>5974</v>
      </c>
      <c r="G144" s="422" t="s">
        <v>312</v>
      </c>
      <c r="H144" s="44" t="s">
        <v>295</v>
      </c>
    </row>
    <row r="145" spans="1:17" ht="53.25" customHeight="1">
      <c r="A145" s="322"/>
      <c r="B145" s="6" t="s">
        <v>313</v>
      </c>
      <c r="C145" s="432">
        <v>207.36</v>
      </c>
      <c r="D145" s="6" t="s">
        <v>314</v>
      </c>
      <c r="E145" s="433">
        <f t="shared" si="2"/>
        <v>1.3985339506172838</v>
      </c>
      <c r="F145" s="437">
        <v>290</v>
      </c>
      <c r="G145" s="422" t="s">
        <v>312</v>
      </c>
      <c r="H145" s="44" t="s">
        <v>295</v>
      </c>
    </row>
    <row r="146" spans="1:17" ht="78.75" customHeight="1">
      <c r="A146" s="6" t="s">
        <v>315</v>
      </c>
      <c r="B146" s="6" t="s">
        <v>316</v>
      </c>
      <c r="C146" s="432">
        <v>1118.8800000000001</v>
      </c>
      <c r="D146" s="6" t="s">
        <v>317</v>
      </c>
      <c r="E146" s="433">
        <f t="shared" si="2"/>
        <v>0.9911697411697411</v>
      </c>
      <c r="F146" s="434">
        <v>1109</v>
      </c>
      <c r="G146" s="422" t="s">
        <v>318</v>
      </c>
      <c r="H146" s="44" t="s">
        <v>295</v>
      </c>
    </row>
    <row r="147" spans="1:17" ht="56.25" customHeight="1">
      <c r="A147" s="320" t="s">
        <v>319</v>
      </c>
      <c r="B147" s="6" t="s">
        <v>320</v>
      </c>
      <c r="C147" s="432">
        <v>1750</v>
      </c>
      <c r="D147" s="6" t="s">
        <v>317</v>
      </c>
      <c r="E147" s="433">
        <f t="shared" si="2"/>
        <v>1.0845714285714285</v>
      </c>
      <c r="F147" s="434">
        <v>1898</v>
      </c>
      <c r="G147" s="422" t="s">
        <v>321</v>
      </c>
      <c r="H147" s="44" t="s">
        <v>295</v>
      </c>
    </row>
    <row r="148" spans="1:17" ht="54.75" customHeight="1">
      <c r="A148" s="321"/>
      <c r="B148" s="6" t="s">
        <v>322</v>
      </c>
      <c r="C148" s="432">
        <v>426.6</v>
      </c>
      <c r="D148" s="6" t="s">
        <v>317</v>
      </c>
      <c r="E148" s="433">
        <f>F148/C148</f>
        <v>1.0296024418190342</v>
      </c>
      <c r="F148" s="434">
        <v>439.22840167999999</v>
      </c>
      <c r="G148" s="422" t="s">
        <v>145</v>
      </c>
      <c r="H148" s="44" t="s">
        <v>323</v>
      </c>
    </row>
    <row r="149" spans="1:17" ht="56.25" customHeight="1">
      <c r="A149" s="322"/>
      <c r="B149" s="6" t="s">
        <v>324</v>
      </c>
      <c r="C149" s="432">
        <v>5184</v>
      </c>
      <c r="D149" s="6" t="s">
        <v>317</v>
      </c>
      <c r="E149" s="433">
        <f>F149/C149</f>
        <v>1.4195601851851851</v>
      </c>
      <c r="F149" s="434">
        <v>7359</v>
      </c>
      <c r="G149" s="422" t="s">
        <v>145</v>
      </c>
      <c r="H149" s="44" t="s">
        <v>323</v>
      </c>
    </row>
    <row r="150" spans="1:17" ht="165" customHeight="1">
      <c r="A150" s="42" t="s">
        <v>325</v>
      </c>
      <c r="B150" s="42" t="s">
        <v>326</v>
      </c>
      <c r="C150" s="11" t="s">
        <v>327</v>
      </c>
      <c r="D150" s="11" t="s">
        <v>328</v>
      </c>
      <c r="E150" s="438">
        <v>1.03</v>
      </c>
      <c r="F150" s="11" t="s">
        <v>329</v>
      </c>
      <c r="G150" s="439" t="s">
        <v>330</v>
      </c>
      <c r="H150" s="33" t="s">
        <v>331</v>
      </c>
      <c r="I150" s="56"/>
      <c r="J150"/>
      <c r="K150"/>
      <c r="L150"/>
      <c r="M150"/>
      <c r="N150"/>
      <c r="O150"/>
      <c r="P150"/>
      <c r="Q150"/>
    </row>
    <row r="151" spans="1:17" ht="75.75" customHeight="1">
      <c r="A151" s="42" t="s">
        <v>332</v>
      </c>
      <c r="B151" s="440" t="s">
        <v>333</v>
      </c>
      <c r="C151" s="11">
        <v>3</v>
      </c>
      <c r="D151" s="11" t="s">
        <v>334</v>
      </c>
      <c r="E151" s="441">
        <v>1</v>
      </c>
      <c r="F151" s="11">
        <v>3</v>
      </c>
      <c r="G151" s="442" t="s">
        <v>335</v>
      </c>
      <c r="H151" s="33" t="s">
        <v>336</v>
      </c>
      <c r="I151" s="56"/>
      <c r="J151"/>
      <c r="K151"/>
      <c r="L151"/>
      <c r="M151"/>
      <c r="N151"/>
      <c r="O151"/>
      <c r="P151"/>
      <c r="Q151"/>
    </row>
    <row r="152" spans="1:17" ht="88.5" customHeight="1">
      <c r="A152" s="42" t="s">
        <v>337</v>
      </c>
      <c r="B152" s="443"/>
      <c r="C152" s="444">
        <v>3301</v>
      </c>
      <c r="D152" s="11" t="s">
        <v>334</v>
      </c>
      <c r="E152" s="441">
        <v>2.09</v>
      </c>
      <c r="F152" s="444">
        <v>3587</v>
      </c>
      <c r="G152" s="445" t="s">
        <v>338</v>
      </c>
      <c r="H152" s="33" t="s">
        <v>336</v>
      </c>
      <c r="I152" s="56"/>
      <c r="J152"/>
      <c r="K152"/>
      <c r="L152"/>
      <c r="M152"/>
      <c r="N152"/>
      <c r="O152"/>
      <c r="P152"/>
      <c r="Q152"/>
    </row>
    <row r="153" spans="1:17" ht="75.75" customHeight="1">
      <c r="A153" s="42" t="s">
        <v>339</v>
      </c>
      <c r="B153" s="443"/>
      <c r="C153" s="11">
        <v>660</v>
      </c>
      <c r="D153" s="11" t="s">
        <v>334</v>
      </c>
      <c r="E153" s="441">
        <v>1.1599999999999999</v>
      </c>
      <c r="F153" s="11">
        <v>765</v>
      </c>
      <c r="G153" s="445" t="s">
        <v>340</v>
      </c>
      <c r="H153" s="33" t="s">
        <v>336</v>
      </c>
      <c r="I153" s="56"/>
      <c r="J153"/>
      <c r="K153"/>
      <c r="L153"/>
      <c r="M153"/>
      <c r="N153"/>
      <c r="O153"/>
      <c r="P153"/>
      <c r="Q153"/>
    </row>
    <row r="154" spans="1:17" ht="41.25" customHeight="1">
      <c r="A154" s="42" t="s">
        <v>341</v>
      </c>
      <c r="B154" s="443"/>
      <c r="C154" s="444">
        <v>11312</v>
      </c>
      <c r="D154" s="11" t="s">
        <v>334</v>
      </c>
      <c r="E154" s="441">
        <v>0.82</v>
      </c>
      <c r="F154" s="444">
        <v>9324</v>
      </c>
      <c r="G154" s="446" t="s">
        <v>342</v>
      </c>
      <c r="H154" s="33" t="s">
        <v>336</v>
      </c>
      <c r="I154" s="56"/>
      <c r="J154"/>
      <c r="K154"/>
      <c r="L154"/>
      <c r="M154"/>
      <c r="N154"/>
      <c r="O154"/>
      <c r="P154"/>
      <c r="Q154"/>
    </row>
    <row r="155" spans="1:17" ht="41.25" customHeight="1">
      <c r="A155" s="42" t="s">
        <v>343</v>
      </c>
      <c r="B155" s="443"/>
      <c r="C155" s="11">
        <v>160</v>
      </c>
      <c r="D155" s="11" t="s">
        <v>334</v>
      </c>
      <c r="E155" s="441">
        <v>0.92</v>
      </c>
      <c r="F155" s="11">
        <v>147</v>
      </c>
      <c r="G155" s="439" t="s">
        <v>344</v>
      </c>
      <c r="H155" s="33" t="s">
        <v>336</v>
      </c>
      <c r="I155" s="56"/>
      <c r="J155"/>
      <c r="K155"/>
      <c r="L155"/>
      <c r="M155"/>
      <c r="N155"/>
      <c r="O155"/>
      <c r="P155"/>
      <c r="Q155"/>
    </row>
    <row r="156" spans="1:17" ht="39" customHeight="1">
      <c r="A156" s="42" t="s">
        <v>345</v>
      </c>
      <c r="B156" s="443"/>
      <c r="C156" s="444">
        <v>1172</v>
      </c>
      <c r="D156" s="11" t="s">
        <v>334</v>
      </c>
      <c r="E156" s="441">
        <v>1.9</v>
      </c>
      <c r="F156" s="444">
        <v>2228</v>
      </c>
      <c r="G156" s="439" t="s">
        <v>342</v>
      </c>
      <c r="H156" s="33" t="s">
        <v>336</v>
      </c>
      <c r="I156" s="56"/>
      <c r="J156"/>
      <c r="K156"/>
      <c r="L156"/>
      <c r="M156"/>
      <c r="N156"/>
      <c r="O156"/>
      <c r="P156"/>
      <c r="Q156"/>
    </row>
    <row r="157" spans="1:17" ht="47.25">
      <c r="A157" s="42" t="s">
        <v>346</v>
      </c>
      <c r="B157" s="443"/>
      <c r="C157" s="11">
        <v>66</v>
      </c>
      <c r="D157" s="11" t="s">
        <v>334</v>
      </c>
      <c r="E157" s="441">
        <v>0.22</v>
      </c>
      <c r="F157" s="11">
        <v>168</v>
      </c>
      <c r="G157" s="439" t="s">
        <v>347</v>
      </c>
      <c r="H157" s="33" t="s">
        <v>336</v>
      </c>
      <c r="I157" s="56"/>
      <c r="J157"/>
      <c r="K157"/>
      <c r="L157"/>
      <c r="M157"/>
      <c r="N157"/>
      <c r="O157"/>
      <c r="P157"/>
      <c r="Q157"/>
    </row>
    <row r="158" spans="1:17" ht="40.5" customHeight="1">
      <c r="A158" s="42" t="s">
        <v>348</v>
      </c>
      <c r="B158" s="443"/>
      <c r="C158" s="11">
        <v>13</v>
      </c>
      <c r="D158" s="11" t="s">
        <v>334</v>
      </c>
      <c r="E158" s="441">
        <v>1.62</v>
      </c>
      <c r="F158" s="11">
        <v>21</v>
      </c>
      <c r="G158" s="439" t="s">
        <v>347</v>
      </c>
      <c r="H158" s="33" t="s">
        <v>336</v>
      </c>
      <c r="I158" s="56"/>
      <c r="J158"/>
      <c r="K158"/>
      <c r="L158"/>
      <c r="M158"/>
      <c r="N158"/>
      <c r="O158"/>
      <c r="P158"/>
      <c r="Q158"/>
    </row>
    <row r="159" spans="1:17" ht="33.75" customHeight="1">
      <c r="A159" s="42" t="s">
        <v>349</v>
      </c>
      <c r="B159" s="443"/>
      <c r="C159" s="11">
        <v>36</v>
      </c>
      <c r="D159" s="11" t="s">
        <v>334</v>
      </c>
      <c r="E159" s="441">
        <v>3.03</v>
      </c>
      <c r="F159" s="11">
        <v>109</v>
      </c>
      <c r="G159" s="439" t="s">
        <v>350</v>
      </c>
      <c r="H159" s="33" t="s">
        <v>336</v>
      </c>
      <c r="I159" s="56"/>
      <c r="J159"/>
      <c r="K159"/>
      <c r="L159"/>
      <c r="M159"/>
      <c r="N159"/>
      <c r="O159"/>
      <c r="P159"/>
      <c r="Q159"/>
    </row>
    <row r="160" spans="1:17" ht="31.5">
      <c r="A160" s="42" t="s">
        <v>351</v>
      </c>
      <c r="B160" s="443"/>
      <c r="C160" s="444">
        <v>2565000000</v>
      </c>
      <c r="D160" s="11" t="s">
        <v>334</v>
      </c>
      <c r="E160" s="441">
        <v>1.1200000000000001</v>
      </c>
      <c r="F160" s="444">
        <v>2873071302</v>
      </c>
      <c r="G160" s="439" t="s">
        <v>352</v>
      </c>
      <c r="H160" s="33" t="s">
        <v>336</v>
      </c>
      <c r="I160" s="56"/>
      <c r="J160"/>
      <c r="K160"/>
      <c r="L160"/>
      <c r="M160"/>
      <c r="N160"/>
      <c r="O160"/>
      <c r="P160"/>
      <c r="Q160"/>
    </row>
    <row r="161" spans="1:17" ht="54" customHeight="1">
      <c r="A161" s="42" t="s">
        <v>353</v>
      </c>
      <c r="B161" s="443"/>
      <c r="C161" s="444">
        <v>1200000000</v>
      </c>
      <c r="D161" s="11" t="s">
        <v>334</v>
      </c>
      <c r="E161" s="441">
        <v>3.64</v>
      </c>
      <c r="F161" s="444">
        <v>4365488240</v>
      </c>
      <c r="G161" s="439" t="s">
        <v>354</v>
      </c>
      <c r="H161" s="33" t="s">
        <v>336</v>
      </c>
      <c r="I161" s="56"/>
      <c r="J161"/>
      <c r="K161"/>
      <c r="L161"/>
      <c r="M161"/>
      <c r="N161"/>
      <c r="O161"/>
      <c r="P161"/>
      <c r="Q161"/>
    </row>
    <row r="162" spans="1:17" ht="39.75" customHeight="1">
      <c r="A162" s="447" t="s">
        <v>355</v>
      </c>
      <c r="B162" s="443"/>
      <c r="C162" s="448">
        <v>72</v>
      </c>
      <c r="D162" s="448" t="s">
        <v>334</v>
      </c>
      <c r="E162" s="449">
        <v>1.56</v>
      </c>
      <c r="F162" s="11">
        <v>112</v>
      </c>
      <c r="G162" s="439" t="s">
        <v>356</v>
      </c>
      <c r="H162" s="33" t="s">
        <v>336</v>
      </c>
      <c r="I162" s="56"/>
      <c r="J162"/>
      <c r="K162"/>
      <c r="L162"/>
      <c r="M162"/>
      <c r="N162"/>
      <c r="O162"/>
      <c r="P162"/>
      <c r="Q162"/>
    </row>
    <row r="163" spans="1:17" ht="23.25" customHeight="1">
      <c r="A163" s="450" t="s">
        <v>357</v>
      </c>
      <c r="B163" s="450"/>
      <c r="C163" s="450"/>
      <c r="D163" s="450"/>
      <c r="E163" s="450"/>
      <c r="F163" s="450"/>
      <c r="G163" s="450"/>
      <c r="H163" s="39" t="s">
        <v>336</v>
      </c>
      <c r="I163" s="43"/>
      <c r="J163" s="68"/>
      <c r="K163" s="68"/>
      <c r="L163" s="68"/>
      <c r="M163" s="68"/>
      <c r="N163" s="68"/>
      <c r="O163" s="68"/>
      <c r="P163" s="68"/>
      <c r="Q163" s="68"/>
    </row>
    <row r="164" spans="1:17" ht="134.25" customHeight="1">
      <c r="A164" s="451" t="s">
        <v>358</v>
      </c>
      <c r="B164" s="451" t="s">
        <v>359</v>
      </c>
      <c r="C164" s="452" t="s">
        <v>360</v>
      </c>
      <c r="D164" s="452" t="s">
        <v>361</v>
      </c>
      <c r="E164" s="453">
        <v>1</v>
      </c>
      <c r="F164" s="454" t="s">
        <v>362</v>
      </c>
      <c r="G164" s="455" t="s">
        <v>363</v>
      </c>
      <c r="H164" s="2" t="s">
        <v>364</v>
      </c>
    </row>
    <row r="165" spans="1:17" ht="83.25" customHeight="1">
      <c r="A165" s="451" t="s">
        <v>365</v>
      </c>
      <c r="B165" s="451" t="s">
        <v>366</v>
      </c>
      <c r="C165" s="452" t="s">
        <v>367</v>
      </c>
      <c r="D165" s="452" t="s">
        <v>368</v>
      </c>
      <c r="E165" s="453">
        <v>0.97</v>
      </c>
      <c r="F165" s="452" t="s">
        <v>369</v>
      </c>
      <c r="G165" s="455" t="s">
        <v>370</v>
      </c>
      <c r="H165" s="2" t="s">
        <v>364</v>
      </c>
    </row>
    <row r="166" spans="1:17" ht="86.25" customHeight="1">
      <c r="A166" s="456" t="s">
        <v>371</v>
      </c>
      <c r="B166" s="456" t="s">
        <v>372</v>
      </c>
      <c r="C166" s="457">
        <v>186</v>
      </c>
      <c r="D166" s="26" t="s">
        <v>373</v>
      </c>
      <c r="E166" s="458">
        <v>0.63</v>
      </c>
      <c r="F166" s="459" t="s">
        <v>374</v>
      </c>
      <c r="G166" s="423" t="s">
        <v>375</v>
      </c>
      <c r="H166" s="69"/>
      <c r="I166" s="70"/>
      <c r="J166" s="71"/>
    </row>
    <row r="167" spans="1:17" ht="0.75" customHeight="1">
      <c r="A167" s="456" t="s">
        <v>376</v>
      </c>
      <c r="B167" s="456" t="s">
        <v>377</v>
      </c>
      <c r="C167" s="457">
        <v>10</v>
      </c>
      <c r="D167" s="26" t="s">
        <v>378</v>
      </c>
      <c r="E167" s="458">
        <v>2.8</v>
      </c>
      <c r="F167" s="459" t="s">
        <v>379</v>
      </c>
      <c r="G167" s="423" t="s">
        <v>380</v>
      </c>
      <c r="H167" s="69"/>
      <c r="I167" s="72"/>
      <c r="J167" s="71"/>
    </row>
    <row r="168" spans="1:17" ht="142.5" customHeight="1">
      <c r="A168" s="28" t="s">
        <v>381</v>
      </c>
      <c r="B168" s="28" t="s">
        <v>382</v>
      </c>
      <c r="C168" s="6" t="s">
        <v>383</v>
      </c>
      <c r="D168" s="6" t="s">
        <v>384</v>
      </c>
      <c r="E168" s="460">
        <f>2052/180</f>
        <v>11.4</v>
      </c>
      <c r="F168" s="28" t="s">
        <v>385</v>
      </c>
      <c r="G168" s="423" t="s">
        <v>386</v>
      </c>
      <c r="H168" s="69" t="s">
        <v>387</v>
      </c>
      <c r="I168" s="71"/>
      <c r="J168" s="71"/>
    </row>
    <row r="169" spans="1:17" ht="160.5" customHeight="1">
      <c r="A169" s="28" t="s">
        <v>388</v>
      </c>
      <c r="B169" s="28" t="s">
        <v>389</v>
      </c>
      <c r="C169" s="6" t="s">
        <v>390</v>
      </c>
      <c r="D169" s="6" t="s">
        <v>391</v>
      </c>
      <c r="E169" s="460">
        <f>59/50</f>
        <v>1.18</v>
      </c>
      <c r="F169" s="28" t="s">
        <v>392</v>
      </c>
      <c r="G169" s="423" t="s">
        <v>386</v>
      </c>
      <c r="H169" s="69" t="s">
        <v>387</v>
      </c>
      <c r="I169" s="71"/>
      <c r="J169" s="71"/>
    </row>
    <row r="170" spans="1:17" ht="114.75" customHeight="1">
      <c r="A170" s="28" t="s">
        <v>393</v>
      </c>
      <c r="B170" s="28" t="s">
        <v>394</v>
      </c>
      <c r="C170" s="6" t="s">
        <v>395</v>
      </c>
      <c r="D170" s="6" t="s">
        <v>396</v>
      </c>
      <c r="E170" s="460">
        <v>0.56000000000000005</v>
      </c>
      <c r="F170" s="28" t="s">
        <v>397</v>
      </c>
      <c r="G170" s="423" t="s">
        <v>386</v>
      </c>
      <c r="H170" s="69" t="s">
        <v>387</v>
      </c>
      <c r="I170" s="71"/>
      <c r="J170" s="71"/>
    </row>
    <row r="171" spans="1:17" ht="105.75" customHeight="1">
      <c r="A171" s="28" t="s">
        <v>398</v>
      </c>
      <c r="B171" s="28" t="s">
        <v>399</v>
      </c>
      <c r="C171" s="6" t="s">
        <v>400</v>
      </c>
      <c r="D171" s="6" t="s">
        <v>401</v>
      </c>
      <c r="E171" s="460">
        <v>1</v>
      </c>
      <c r="F171" s="28" t="s">
        <v>402</v>
      </c>
      <c r="G171" s="423" t="s">
        <v>403</v>
      </c>
      <c r="H171" s="69" t="s">
        <v>387</v>
      </c>
      <c r="I171" s="71"/>
      <c r="J171" s="71"/>
      <c r="K171" s="69"/>
      <c r="L171" s="69"/>
      <c r="M171" s="69"/>
      <c r="N171" s="69"/>
      <c r="O171" s="69"/>
      <c r="P171" s="69"/>
      <c r="Q171" s="69"/>
    </row>
    <row r="172" spans="1:17" ht="100.5" customHeight="1">
      <c r="A172" s="461" t="s">
        <v>404</v>
      </c>
      <c r="B172" s="461" t="s">
        <v>405</v>
      </c>
      <c r="C172" s="461" t="s">
        <v>406</v>
      </c>
      <c r="D172" s="462" t="s">
        <v>407</v>
      </c>
      <c r="E172" s="463">
        <v>1</v>
      </c>
      <c r="F172" s="461" t="s">
        <v>408</v>
      </c>
      <c r="G172" s="464" t="s">
        <v>409</v>
      </c>
      <c r="H172" s="332" t="s">
        <v>409</v>
      </c>
      <c r="I172" s="73"/>
      <c r="J172" s="73"/>
      <c r="K172" s="69"/>
      <c r="L172" s="69"/>
      <c r="M172" s="69"/>
      <c r="N172" s="69"/>
      <c r="O172" s="69"/>
      <c r="P172" s="69"/>
      <c r="Q172" s="69"/>
    </row>
    <row r="173" spans="1:17" ht="269.25" customHeight="1">
      <c r="A173" s="465"/>
      <c r="B173" s="465"/>
      <c r="C173" s="465"/>
      <c r="D173" s="466"/>
      <c r="E173" s="467"/>
      <c r="F173" s="465"/>
      <c r="G173" s="468"/>
      <c r="H173" s="332"/>
      <c r="I173" s="73"/>
      <c r="J173" s="73"/>
      <c r="K173" s="69"/>
    </row>
    <row r="174" spans="1:17" ht="15" customHeight="1">
      <c r="A174" s="462" t="s">
        <v>404</v>
      </c>
      <c r="B174" s="461" t="s">
        <v>410</v>
      </c>
      <c r="C174" s="461" t="s">
        <v>411</v>
      </c>
      <c r="D174" s="462" t="s">
        <v>412</v>
      </c>
      <c r="E174" s="463">
        <v>1</v>
      </c>
      <c r="F174" s="461" t="s">
        <v>413</v>
      </c>
      <c r="G174" s="469" t="s">
        <v>414</v>
      </c>
      <c r="H174" s="333" t="s">
        <v>414</v>
      </c>
      <c r="I174" s="73"/>
      <c r="J174" s="73"/>
      <c r="K174" s="73"/>
      <c r="L174" s="73"/>
      <c r="M174" s="73"/>
      <c r="N174" s="73"/>
      <c r="O174" s="73"/>
      <c r="P174" s="73"/>
      <c r="Q174" s="73"/>
    </row>
    <row r="175" spans="1:17" ht="341.25" customHeight="1">
      <c r="A175" s="466"/>
      <c r="B175" s="465"/>
      <c r="C175" s="465"/>
      <c r="D175" s="466"/>
      <c r="E175" s="467"/>
      <c r="F175" s="465"/>
      <c r="G175" s="470"/>
      <c r="H175" s="333"/>
      <c r="I175" s="73"/>
      <c r="J175" s="73"/>
      <c r="K175" s="73"/>
      <c r="L175" s="73"/>
      <c r="M175" s="73"/>
      <c r="N175" s="73"/>
      <c r="O175" s="73"/>
      <c r="P175" s="73"/>
      <c r="Q175" s="73"/>
    </row>
    <row r="176" spans="1:17" ht="409.5">
      <c r="A176" s="462" t="s">
        <v>415</v>
      </c>
      <c r="B176" s="462" t="s">
        <v>416</v>
      </c>
      <c r="C176" s="462" t="s">
        <v>417</v>
      </c>
      <c r="D176" s="462" t="s">
        <v>418</v>
      </c>
      <c r="E176" s="463">
        <v>1</v>
      </c>
      <c r="F176" s="462" t="s">
        <v>419</v>
      </c>
      <c r="G176" s="471" t="s">
        <v>733</v>
      </c>
      <c r="H176" s="74" t="s">
        <v>420</v>
      </c>
      <c r="I176" s="74" t="s">
        <v>4</v>
      </c>
      <c r="J176" s="73"/>
      <c r="K176" s="69"/>
      <c r="L176" s="73"/>
      <c r="M176" s="73"/>
      <c r="N176" s="73"/>
      <c r="O176" s="73"/>
      <c r="P176" s="73"/>
      <c r="Q176" s="73"/>
    </row>
    <row r="177" spans="1:17" ht="409.5" customHeight="1">
      <c r="A177" s="466"/>
      <c r="B177" s="466"/>
      <c r="C177" s="466"/>
      <c r="D177" s="466"/>
      <c r="E177" s="467"/>
      <c r="F177" s="466"/>
      <c r="G177" s="467"/>
      <c r="H177" s="73"/>
      <c r="I177" s="73"/>
      <c r="J177" s="73"/>
      <c r="K177" s="69"/>
      <c r="L177" s="73"/>
      <c r="M177" s="73"/>
      <c r="N177" s="73"/>
      <c r="O177" s="73"/>
      <c r="P177" s="73"/>
      <c r="Q177" s="73"/>
    </row>
    <row r="178" spans="1:17" ht="93" customHeight="1">
      <c r="A178" s="461" t="s">
        <v>415</v>
      </c>
      <c r="B178" s="461" t="s">
        <v>421</v>
      </c>
      <c r="C178" s="461" t="s">
        <v>422</v>
      </c>
      <c r="D178" s="462" t="s">
        <v>407</v>
      </c>
      <c r="E178" s="463">
        <v>1</v>
      </c>
      <c r="F178" s="461" t="s">
        <v>423</v>
      </c>
      <c r="G178" s="421" t="s">
        <v>732</v>
      </c>
      <c r="H178" s="75" t="s">
        <v>424</v>
      </c>
      <c r="I178" s="73"/>
      <c r="J178" s="73"/>
      <c r="K178" s="73"/>
      <c r="L178" s="73"/>
      <c r="M178" s="73"/>
      <c r="N178" s="73"/>
      <c r="O178" s="73"/>
      <c r="P178" s="73"/>
      <c r="Q178" s="73"/>
    </row>
    <row r="179" spans="1:17" ht="409.5" customHeight="1">
      <c r="A179" s="465"/>
      <c r="B179" s="465"/>
      <c r="C179" s="465"/>
      <c r="D179" s="466"/>
      <c r="E179" s="467"/>
      <c r="F179" s="465"/>
      <c r="G179" s="421"/>
      <c r="H179" s="73"/>
      <c r="I179" s="73"/>
      <c r="J179" s="73"/>
      <c r="K179" s="73"/>
      <c r="L179" s="73"/>
      <c r="M179" s="73"/>
      <c r="N179" s="73"/>
      <c r="O179" s="73"/>
      <c r="P179" s="73"/>
      <c r="Q179" s="73"/>
    </row>
    <row r="180" spans="1:17" ht="165.75" customHeight="1">
      <c r="A180" s="472" t="s">
        <v>415</v>
      </c>
      <c r="B180" s="473" t="s">
        <v>425</v>
      </c>
      <c r="C180" s="473" t="s">
        <v>426</v>
      </c>
      <c r="D180" s="474" t="s">
        <v>427</v>
      </c>
      <c r="E180" s="475">
        <v>1</v>
      </c>
      <c r="F180" s="476" t="s">
        <v>428</v>
      </c>
      <c r="G180" s="123" t="s">
        <v>731</v>
      </c>
      <c r="H180" s="75" t="s">
        <v>424</v>
      </c>
      <c r="I180" s="73"/>
      <c r="J180" s="73"/>
      <c r="K180" s="73"/>
      <c r="L180" s="73"/>
      <c r="M180" s="73"/>
      <c r="N180" s="73"/>
      <c r="O180" s="73"/>
      <c r="P180" s="73"/>
      <c r="Q180" s="73"/>
    </row>
    <row r="181" spans="1:17" ht="116.25" customHeight="1">
      <c r="A181" s="477" t="s">
        <v>404</v>
      </c>
      <c r="B181" s="477" t="s">
        <v>429</v>
      </c>
      <c r="C181" s="477" t="s">
        <v>430</v>
      </c>
      <c r="D181" s="478" t="s">
        <v>431</v>
      </c>
      <c r="E181" s="479">
        <v>1</v>
      </c>
      <c r="F181" s="480" t="s">
        <v>432</v>
      </c>
      <c r="G181" s="481" t="s">
        <v>433</v>
      </c>
      <c r="H181" s="338" t="s">
        <v>433</v>
      </c>
      <c r="I181" s="73"/>
      <c r="J181" s="73"/>
      <c r="K181" s="73"/>
      <c r="L181" s="73"/>
      <c r="M181" s="73"/>
      <c r="N181" s="73"/>
      <c r="O181" s="73"/>
      <c r="P181" s="73"/>
      <c r="Q181" s="73"/>
    </row>
    <row r="182" spans="1:17" ht="48.75" customHeight="1">
      <c r="A182" s="482"/>
      <c r="B182" s="482"/>
      <c r="C182" s="483"/>
      <c r="D182" s="484"/>
      <c r="E182" s="485"/>
      <c r="F182" s="486" t="s">
        <v>434</v>
      </c>
      <c r="G182" s="487"/>
      <c r="H182" s="338"/>
      <c r="I182" s="73"/>
      <c r="J182" s="73"/>
      <c r="K182" s="73"/>
      <c r="L182" s="73"/>
      <c r="M182" s="73"/>
      <c r="N182" s="73"/>
      <c r="O182" s="73"/>
      <c r="P182" s="73"/>
      <c r="Q182" s="73"/>
    </row>
    <row r="183" spans="1:17" ht="409.5" customHeight="1">
      <c r="A183" s="456" t="s">
        <v>415</v>
      </c>
      <c r="B183" s="456" t="s">
        <v>435</v>
      </c>
      <c r="C183" s="456" t="s">
        <v>436</v>
      </c>
      <c r="D183" s="54" t="s">
        <v>437</v>
      </c>
      <c r="E183" s="458">
        <v>1</v>
      </c>
      <c r="F183" s="456" t="s">
        <v>438</v>
      </c>
      <c r="G183" s="488" t="s">
        <v>439</v>
      </c>
      <c r="H183" s="76" t="s">
        <v>439</v>
      </c>
      <c r="I183" s="73"/>
      <c r="J183" s="73"/>
      <c r="K183" s="73"/>
      <c r="L183"/>
      <c r="M183" s="73"/>
      <c r="N183" s="73"/>
      <c r="O183" s="73"/>
      <c r="P183" s="73"/>
      <c r="Q183" s="73"/>
    </row>
    <row r="184" spans="1:17" ht="228.75" customHeight="1">
      <c r="A184" s="489" t="s">
        <v>440</v>
      </c>
      <c r="B184" s="489" t="s">
        <v>441</v>
      </c>
      <c r="C184" s="490" t="s">
        <v>442</v>
      </c>
      <c r="D184" s="491" t="s">
        <v>443</v>
      </c>
      <c r="E184" s="492">
        <v>1</v>
      </c>
      <c r="F184" s="489" t="s">
        <v>444</v>
      </c>
      <c r="G184" s="133" t="s">
        <v>730</v>
      </c>
      <c r="H184" s="77" t="s">
        <v>445</v>
      </c>
      <c r="I184" s="73"/>
      <c r="J184" s="73"/>
      <c r="K184" s="73"/>
      <c r="L184" s="73"/>
      <c r="M184" s="73"/>
      <c r="N184" s="73"/>
      <c r="O184" s="73"/>
      <c r="P184" s="73"/>
      <c r="Q184" s="73"/>
    </row>
    <row r="185" spans="1:17" ht="156" customHeight="1">
      <c r="A185" s="489" t="s">
        <v>446</v>
      </c>
      <c r="B185" s="489" t="s">
        <v>447</v>
      </c>
      <c r="C185" s="490" t="s">
        <v>448</v>
      </c>
      <c r="D185" s="491" t="s">
        <v>443</v>
      </c>
      <c r="E185" s="492">
        <v>1</v>
      </c>
      <c r="F185" s="489" t="s">
        <v>449</v>
      </c>
      <c r="G185" s="493" t="s">
        <v>450</v>
      </c>
      <c r="H185" s="78" t="s">
        <v>450</v>
      </c>
      <c r="I185" s="73"/>
      <c r="J185" s="73"/>
      <c r="K185" s="73"/>
      <c r="L185" s="73"/>
      <c r="M185" s="73"/>
      <c r="N185" s="73"/>
      <c r="O185" s="73"/>
      <c r="P185" s="73"/>
      <c r="Q185" s="73"/>
    </row>
    <row r="186" spans="1:17" ht="169.5" customHeight="1">
      <c r="A186" s="28" t="s">
        <v>451</v>
      </c>
      <c r="B186" s="28" t="s">
        <v>452</v>
      </c>
      <c r="C186" s="494" t="s">
        <v>453</v>
      </c>
      <c r="D186" s="13" t="s">
        <v>454</v>
      </c>
      <c r="E186" s="23">
        <v>1</v>
      </c>
      <c r="F186" s="28" t="s">
        <v>455</v>
      </c>
      <c r="G186" s="421" t="s">
        <v>456</v>
      </c>
      <c r="H186" s="69" t="s">
        <v>456</v>
      </c>
      <c r="I186" s="69"/>
      <c r="J186" s="69"/>
      <c r="K186" s="69"/>
      <c r="L186" s="69"/>
      <c r="M186" s="69"/>
      <c r="N186" s="69"/>
      <c r="O186" s="69"/>
      <c r="P186" s="69"/>
      <c r="Q186" s="69"/>
    </row>
    <row r="187" spans="1:17" ht="270" customHeight="1">
      <c r="A187" s="495" t="s">
        <v>729</v>
      </c>
      <c r="B187" s="496"/>
      <c r="C187" s="496"/>
      <c r="D187" s="496"/>
      <c r="E187" s="496"/>
      <c r="F187" s="496"/>
      <c r="G187" s="497"/>
    </row>
    <row r="188" spans="1:17" ht="45" customHeight="1">
      <c r="A188" s="229" t="s">
        <v>62</v>
      </c>
      <c r="B188" s="230"/>
      <c r="C188" s="230"/>
      <c r="D188" s="230"/>
      <c r="E188" s="230"/>
      <c r="F188" s="230"/>
      <c r="G188" s="231"/>
    </row>
    <row r="189" spans="1:17" ht="36" customHeight="1">
      <c r="A189" s="19" t="s">
        <v>63</v>
      </c>
      <c r="B189" s="19" t="s">
        <v>64</v>
      </c>
      <c r="C189" s="19" t="s">
        <v>65</v>
      </c>
      <c r="D189" s="19" t="s">
        <v>66</v>
      </c>
      <c r="E189" s="19" t="s">
        <v>67</v>
      </c>
      <c r="F189" s="19" t="s">
        <v>98</v>
      </c>
      <c r="G189" s="19" t="s">
        <v>68</v>
      </c>
    </row>
    <row r="190" spans="1:17" ht="101.25" customHeight="1">
      <c r="A190" s="6">
        <v>429410</v>
      </c>
      <c r="B190" s="6" t="s">
        <v>457</v>
      </c>
      <c r="C190" s="12">
        <v>45307</v>
      </c>
      <c r="D190" s="13">
        <v>749216796</v>
      </c>
      <c r="E190" s="6" t="s">
        <v>458</v>
      </c>
      <c r="F190" s="6" t="s">
        <v>459</v>
      </c>
      <c r="G190" s="52" t="s">
        <v>460</v>
      </c>
    </row>
    <row r="191" spans="1:17" ht="170.25" customHeight="1">
      <c r="A191" s="6">
        <v>429409</v>
      </c>
      <c r="B191" s="6" t="s">
        <v>461</v>
      </c>
      <c r="C191" s="12">
        <v>45348</v>
      </c>
      <c r="D191" s="13">
        <v>4800000000</v>
      </c>
      <c r="E191" s="6" t="s">
        <v>462</v>
      </c>
      <c r="F191" s="6" t="s">
        <v>459</v>
      </c>
      <c r="G191" s="52" t="s">
        <v>463</v>
      </c>
    </row>
    <row r="192" spans="1:17" ht="97.5" customHeight="1">
      <c r="A192" s="6">
        <v>434857</v>
      </c>
      <c r="B192" s="6" t="s">
        <v>464</v>
      </c>
      <c r="C192" s="12">
        <v>45351</v>
      </c>
      <c r="D192" s="13">
        <v>25000000</v>
      </c>
      <c r="E192" s="6" t="s">
        <v>465</v>
      </c>
      <c r="F192" s="6" t="s">
        <v>459</v>
      </c>
      <c r="G192" s="52" t="s">
        <v>466</v>
      </c>
    </row>
    <row r="193" spans="1:7" ht="103.5" customHeight="1">
      <c r="A193" s="6">
        <v>437997</v>
      </c>
      <c r="B193" s="6" t="s">
        <v>467</v>
      </c>
      <c r="C193" s="12">
        <v>45350</v>
      </c>
      <c r="D193" s="13">
        <v>25480000</v>
      </c>
      <c r="E193" s="6" t="s">
        <v>468</v>
      </c>
      <c r="F193" s="6" t="s">
        <v>459</v>
      </c>
      <c r="G193" s="52" t="s">
        <v>469</v>
      </c>
    </row>
    <row r="194" spans="1:7" ht="102.75" customHeight="1">
      <c r="A194" s="6">
        <v>438263</v>
      </c>
      <c r="B194" s="320" t="s">
        <v>470</v>
      </c>
      <c r="C194" s="12">
        <v>45366</v>
      </c>
      <c r="D194" s="13">
        <v>21500000</v>
      </c>
      <c r="E194" s="6" t="s">
        <v>471</v>
      </c>
      <c r="F194" s="6" t="s">
        <v>459</v>
      </c>
      <c r="G194" s="336" t="s">
        <v>472</v>
      </c>
    </row>
    <row r="195" spans="1:7" ht="32.25" customHeight="1">
      <c r="A195" s="6"/>
      <c r="B195" s="322"/>
      <c r="C195" s="12">
        <v>45366</v>
      </c>
      <c r="D195" s="13">
        <v>6465000</v>
      </c>
      <c r="E195" s="6" t="s">
        <v>473</v>
      </c>
      <c r="F195" s="6" t="s">
        <v>459</v>
      </c>
      <c r="G195" s="337"/>
    </row>
    <row r="196" spans="1:7" ht="31.5">
      <c r="A196" s="6">
        <v>415212</v>
      </c>
      <c r="B196" s="6" t="s">
        <v>474</v>
      </c>
      <c r="C196" s="12">
        <v>29805</v>
      </c>
      <c r="D196" s="13">
        <v>8844523</v>
      </c>
      <c r="E196" s="6" t="s">
        <v>475</v>
      </c>
      <c r="F196" s="6" t="s">
        <v>476</v>
      </c>
      <c r="G196" s="336" t="s">
        <v>477</v>
      </c>
    </row>
    <row r="197" spans="1:7" ht="40.5" customHeight="1">
      <c r="A197" s="6">
        <v>415212</v>
      </c>
      <c r="B197" s="6" t="s">
        <v>474</v>
      </c>
      <c r="C197" s="12">
        <v>29746</v>
      </c>
      <c r="D197" s="13">
        <v>50176080</v>
      </c>
      <c r="E197" s="6" t="s">
        <v>475</v>
      </c>
      <c r="F197" s="6" t="s">
        <v>476</v>
      </c>
      <c r="G197" s="339"/>
    </row>
    <row r="198" spans="1:7" ht="31.5">
      <c r="A198" s="6">
        <v>415212</v>
      </c>
      <c r="B198" s="6" t="s">
        <v>474</v>
      </c>
      <c r="C198" s="12">
        <v>29728</v>
      </c>
      <c r="D198" s="13">
        <v>22977000</v>
      </c>
      <c r="E198" s="6" t="s">
        <v>478</v>
      </c>
      <c r="F198" s="6" t="s">
        <v>476</v>
      </c>
      <c r="G198" s="339"/>
    </row>
    <row r="199" spans="1:7" ht="33.75" customHeight="1">
      <c r="A199" s="6">
        <v>415212</v>
      </c>
      <c r="B199" s="6" t="s">
        <v>474</v>
      </c>
      <c r="C199" s="12">
        <v>29594</v>
      </c>
      <c r="D199" s="13">
        <v>7867564</v>
      </c>
      <c r="E199" s="6" t="s">
        <v>479</v>
      </c>
      <c r="F199" s="6" t="s">
        <v>476</v>
      </c>
      <c r="G199" s="339"/>
    </row>
    <row r="200" spans="1:7" ht="31.5">
      <c r="A200" s="6">
        <v>415212</v>
      </c>
      <c r="B200" s="6" t="s">
        <v>474</v>
      </c>
      <c r="C200" s="12">
        <v>23861</v>
      </c>
      <c r="D200" s="13">
        <v>4460067</v>
      </c>
      <c r="E200" s="6" t="s">
        <v>479</v>
      </c>
      <c r="F200" s="6" t="s">
        <v>476</v>
      </c>
      <c r="G200" s="339"/>
    </row>
    <row r="201" spans="1:7" ht="39" customHeight="1">
      <c r="A201" s="6">
        <v>415212</v>
      </c>
      <c r="B201" s="6" t="s">
        <v>474</v>
      </c>
      <c r="C201" s="12">
        <v>24019</v>
      </c>
      <c r="D201" s="13">
        <v>3413191</v>
      </c>
      <c r="E201" s="6" t="s">
        <v>479</v>
      </c>
      <c r="F201" s="6" t="s">
        <v>476</v>
      </c>
      <c r="G201" s="339"/>
    </row>
    <row r="202" spans="1:7" ht="45" customHeight="1">
      <c r="A202" s="6">
        <v>415212</v>
      </c>
      <c r="B202" s="6" t="s">
        <v>474</v>
      </c>
      <c r="C202" s="12">
        <v>24683</v>
      </c>
      <c r="D202" s="13">
        <v>3143616</v>
      </c>
      <c r="E202" s="6" t="s">
        <v>479</v>
      </c>
      <c r="F202" s="6" t="s">
        <v>476</v>
      </c>
      <c r="G202" s="339"/>
    </row>
    <row r="203" spans="1:7" ht="40.5" customHeight="1">
      <c r="A203" s="6">
        <v>415212</v>
      </c>
      <c r="B203" s="6" t="s">
        <v>474</v>
      </c>
      <c r="C203" s="12">
        <v>25100</v>
      </c>
      <c r="D203" s="13">
        <v>3145800</v>
      </c>
      <c r="E203" s="6" t="s">
        <v>480</v>
      </c>
      <c r="F203" s="6" t="s">
        <v>476</v>
      </c>
      <c r="G203" s="339"/>
    </row>
    <row r="204" spans="1:7" ht="31.5">
      <c r="A204" s="6">
        <v>415212</v>
      </c>
      <c r="B204" s="6" t="s">
        <v>474</v>
      </c>
      <c r="C204" s="12">
        <v>26557</v>
      </c>
      <c r="D204" s="13">
        <v>75434067</v>
      </c>
      <c r="E204" s="6" t="s">
        <v>479</v>
      </c>
      <c r="F204" s="6" t="s">
        <v>476</v>
      </c>
      <c r="G204" s="339"/>
    </row>
    <row r="205" spans="1:7" ht="31.5">
      <c r="A205" s="6">
        <v>415212</v>
      </c>
      <c r="B205" s="6" t="s">
        <v>474</v>
      </c>
      <c r="C205" s="12">
        <v>23743</v>
      </c>
      <c r="D205" s="13">
        <v>7997626</v>
      </c>
      <c r="E205" s="6" t="s">
        <v>479</v>
      </c>
      <c r="F205" s="6" t="s">
        <v>476</v>
      </c>
      <c r="G205" s="339"/>
    </row>
    <row r="206" spans="1:7" ht="31.5">
      <c r="A206" s="6">
        <v>415212</v>
      </c>
      <c r="B206" s="6" t="s">
        <v>474</v>
      </c>
      <c r="C206" s="12">
        <v>24243</v>
      </c>
      <c r="D206" s="13">
        <v>4379269</v>
      </c>
      <c r="E206" s="6" t="s">
        <v>479</v>
      </c>
      <c r="F206" s="6" t="s">
        <v>476</v>
      </c>
      <c r="G206" s="339"/>
    </row>
    <row r="207" spans="1:7" ht="31.5">
      <c r="A207" s="6">
        <v>415212</v>
      </c>
      <c r="B207" s="6" t="s">
        <v>474</v>
      </c>
      <c r="C207" s="12">
        <v>24836</v>
      </c>
      <c r="D207" s="13">
        <v>4020169</v>
      </c>
      <c r="E207" s="6" t="s">
        <v>479</v>
      </c>
      <c r="F207" s="6" t="s">
        <v>476</v>
      </c>
      <c r="G207" s="339"/>
    </row>
    <row r="208" spans="1:7" ht="32.25" customHeight="1">
      <c r="A208" s="6">
        <v>415212</v>
      </c>
      <c r="B208" s="6" t="s">
        <v>474</v>
      </c>
      <c r="C208" s="12">
        <v>25114</v>
      </c>
      <c r="D208" s="13">
        <v>7766416</v>
      </c>
      <c r="E208" s="6" t="s">
        <v>479</v>
      </c>
      <c r="F208" s="6" t="s">
        <v>476</v>
      </c>
      <c r="G208" s="339"/>
    </row>
    <row r="209" spans="1:7" ht="31.5">
      <c r="A209" s="6">
        <v>415212</v>
      </c>
      <c r="B209" s="6" t="s">
        <v>474</v>
      </c>
      <c r="C209" s="12">
        <v>26318</v>
      </c>
      <c r="D209" s="13">
        <v>4626873</v>
      </c>
      <c r="E209" s="6" t="s">
        <v>479</v>
      </c>
      <c r="F209" s="6" t="s">
        <v>476</v>
      </c>
      <c r="G209" s="339"/>
    </row>
    <row r="210" spans="1:7" ht="45.75" customHeight="1">
      <c r="A210" s="6">
        <v>415212</v>
      </c>
      <c r="B210" s="6" t="s">
        <v>474</v>
      </c>
      <c r="C210" s="12">
        <v>27553</v>
      </c>
      <c r="D210" s="13">
        <v>4816210</v>
      </c>
      <c r="E210" s="6" t="s">
        <v>479</v>
      </c>
      <c r="F210" s="6" t="s">
        <v>476</v>
      </c>
      <c r="G210" s="339"/>
    </row>
    <row r="211" spans="1:7" ht="40.5" customHeight="1">
      <c r="A211" s="6">
        <v>415212</v>
      </c>
      <c r="B211" s="6" t="s">
        <v>474</v>
      </c>
      <c r="C211" s="12">
        <v>23773</v>
      </c>
      <c r="D211" s="13">
        <v>12529166</v>
      </c>
      <c r="E211" s="6" t="s">
        <v>479</v>
      </c>
      <c r="F211" s="6" t="s">
        <v>476</v>
      </c>
      <c r="G211" s="339"/>
    </row>
    <row r="212" spans="1:7" ht="41.25" customHeight="1">
      <c r="A212" s="6">
        <v>415212</v>
      </c>
      <c r="B212" s="6" t="s">
        <v>474</v>
      </c>
      <c r="C212" s="12">
        <v>24816</v>
      </c>
      <c r="D212" s="13">
        <v>4388785</v>
      </c>
      <c r="E212" s="6" t="s">
        <v>479</v>
      </c>
      <c r="F212" s="6" t="s">
        <v>476</v>
      </c>
      <c r="G212" s="339"/>
    </row>
    <row r="213" spans="1:7" ht="47.25" customHeight="1">
      <c r="A213" s="6">
        <v>415212</v>
      </c>
      <c r="B213" s="6" t="s">
        <v>474</v>
      </c>
      <c r="C213" s="12">
        <v>24763</v>
      </c>
      <c r="D213" s="13">
        <v>26000732</v>
      </c>
      <c r="E213" s="6" t="s">
        <v>479</v>
      </c>
      <c r="F213" s="6" t="s">
        <v>476</v>
      </c>
      <c r="G213" s="339"/>
    </row>
    <row r="214" spans="1:7" ht="30" customHeight="1">
      <c r="A214" s="6">
        <v>415212</v>
      </c>
      <c r="B214" s="6" t="s">
        <v>474</v>
      </c>
      <c r="C214" s="12">
        <v>24975</v>
      </c>
      <c r="D214" s="13">
        <v>18388333</v>
      </c>
      <c r="E214" s="6" t="s">
        <v>479</v>
      </c>
      <c r="F214" s="6" t="s">
        <v>476</v>
      </c>
      <c r="G214" s="337"/>
    </row>
    <row r="215" spans="1:7" ht="31.5">
      <c r="A215" s="6">
        <v>383440</v>
      </c>
      <c r="B215" s="6" t="s">
        <v>481</v>
      </c>
      <c r="C215" s="12">
        <v>23735</v>
      </c>
      <c r="D215" s="13">
        <v>1980000</v>
      </c>
      <c r="E215" s="6" t="s">
        <v>482</v>
      </c>
      <c r="F215" s="6" t="s">
        <v>476</v>
      </c>
      <c r="G215" s="340" t="s">
        <v>483</v>
      </c>
    </row>
    <row r="216" spans="1:7" ht="42.75" customHeight="1">
      <c r="A216" s="6">
        <v>383440</v>
      </c>
      <c r="B216" s="6" t="s">
        <v>481</v>
      </c>
      <c r="C216" s="12">
        <v>26291</v>
      </c>
      <c r="D216" s="13">
        <v>1980000</v>
      </c>
      <c r="E216" s="6" t="s">
        <v>482</v>
      </c>
      <c r="F216" s="6" t="s">
        <v>476</v>
      </c>
      <c r="G216" s="341"/>
    </row>
    <row r="217" spans="1:7" ht="87.75" customHeight="1">
      <c r="A217" s="6">
        <v>370374</v>
      </c>
      <c r="B217" s="6" t="s">
        <v>484</v>
      </c>
      <c r="C217" s="12">
        <v>24953</v>
      </c>
      <c r="D217" s="13">
        <v>17400000</v>
      </c>
      <c r="E217" s="6" t="s">
        <v>485</v>
      </c>
      <c r="F217" s="6" t="s">
        <v>476</v>
      </c>
      <c r="G217" s="95" t="s">
        <v>486</v>
      </c>
    </row>
    <row r="218" spans="1:7" ht="31.5">
      <c r="A218" s="6">
        <v>422114</v>
      </c>
      <c r="B218" s="6" t="s">
        <v>487</v>
      </c>
      <c r="C218" s="12">
        <v>25625</v>
      </c>
      <c r="D218" s="13">
        <v>234000</v>
      </c>
      <c r="E218" s="6" t="s">
        <v>488</v>
      </c>
      <c r="F218" s="6" t="s">
        <v>476</v>
      </c>
      <c r="G218" s="340" t="s">
        <v>489</v>
      </c>
    </row>
    <row r="219" spans="1:7" ht="45.75" customHeight="1">
      <c r="A219" s="6">
        <v>422114</v>
      </c>
      <c r="B219" s="6" t="s">
        <v>487</v>
      </c>
      <c r="C219" s="12">
        <v>25625</v>
      </c>
      <c r="D219" s="13">
        <v>924000</v>
      </c>
      <c r="E219" s="6" t="s">
        <v>490</v>
      </c>
      <c r="F219" s="6" t="s">
        <v>476</v>
      </c>
      <c r="G219" s="342"/>
    </row>
    <row r="220" spans="1:7" ht="42.75" customHeight="1">
      <c r="A220" s="6">
        <v>422114</v>
      </c>
      <c r="B220" s="6" t="s">
        <v>487</v>
      </c>
      <c r="C220" s="12">
        <v>25625</v>
      </c>
      <c r="D220" s="13">
        <v>1893600</v>
      </c>
      <c r="E220" s="6" t="s">
        <v>491</v>
      </c>
      <c r="F220" s="6" t="s">
        <v>476</v>
      </c>
      <c r="G220" s="342"/>
    </row>
    <row r="221" spans="1:7" ht="45.75" customHeight="1">
      <c r="A221" s="6">
        <v>422114</v>
      </c>
      <c r="B221" s="6" t="s">
        <v>487</v>
      </c>
      <c r="C221" s="12">
        <v>25625</v>
      </c>
      <c r="D221" s="13">
        <v>588000</v>
      </c>
      <c r="E221" s="6" t="s">
        <v>492</v>
      </c>
      <c r="F221" s="6" t="s">
        <v>476</v>
      </c>
      <c r="G221" s="342"/>
    </row>
    <row r="222" spans="1:7" ht="75" customHeight="1">
      <c r="A222" s="6">
        <v>382392</v>
      </c>
      <c r="B222" s="6" t="s">
        <v>487</v>
      </c>
      <c r="C222" s="12">
        <v>26052</v>
      </c>
      <c r="D222" s="13">
        <v>6750000</v>
      </c>
      <c r="E222" s="6" t="s">
        <v>493</v>
      </c>
      <c r="F222" s="6" t="s">
        <v>476</v>
      </c>
      <c r="G222" s="105" t="s">
        <v>494</v>
      </c>
    </row>
    <row r="223" spans="1:7" ht="81.75" customHeight="1">
      <c r="A223" s="6">
        <v>400008</v>
      </c>
      <c r="B223" s="6" t="s">
        <v>495</v>
      </c>
      <c r="C223" s="12">
        <v>27289</v>
      </c>
      <c r="D223" s="13">
        <v>5010000</v>
      </c>
      <c r="E223" s="6" t="s">
        <v>496</v>
      </c>
      <c r="F223" s="6" t="s">
        <v>476</v>
      </c>
      <c r="G223" s="95" t="s">
        <v>497</v>
      </c>
    </row>
    <row r="224" spans="1:7" ht="88.5" customHeight="1">
      <c r="A224" s="6">
        <v>419665</v>
      </c>
      <c r="B224" s="6" t="s">
        <v>498</v>
      </c>
      <c r="C224" s="12">
        <v>28126</v>
      </c>
      <c r="D224" s="13">
        <v>3175000</v>
      </c>
      <c r="E224" s="6" t="s">
        <v>499</v>
      </c>
      <c r="F224" s="6" t="s">
        <v>476</v>
      </c>
      <c r="G224" s="95" t="s">
        <v>500</v>
      </c>
    </row>
    <row r="225" spans="1:7" ht="31.5">
      <c r="A225" s="6">
        <v>422116</v>
      </c>
      <c r="B225" s="6" t="s">
        <v>498</v>
      </c>
      <c r="C225" s="12">
        <v>28127</v>
      </c>
      <c r="D225" s="13">
        <v>8657000</v>
      </c>
      <c r="E225" s="6" t="s">
        <v>488</v>
      </c>
      <c r="F225" s="6" t="s">
        <v>476</v>
      </c>
      <c r="G225" s="340" t="s">
        <v>501</v>
      </c>
    </row>
    <row r="226" spans="1:7" ht="34.5" customHeight="1">
      <c r="A226" s="6">
        <v>422116</v>
      </c>
      <c r="B226" s="6" t="s">
        <v>498</v>
      </c>
      <c r="C226" s="12">
        <v>28127</v>
      </c>
      <c r="D226" s="13">
        <v>3100000</v>
      </c>
      <c r="E226" s="6" t="s">
        <v>471</v>
      </c>
      <c r="F226" s="6" t="s">
        <v>476</v>
      </c>
      <c r="G226" s="343"/>
    </row>
    <row r="227" spans="1:7" ht="31.5">
      <c r="A227" s="6">
        <v>422116</v>
      </c>
      <c r="B227" s="6" t="s">
        <v>498</v>
      </c>
      <c r="C227" s="12">
        <v>28127</v>
      </c>
      <c r="D227" s="13">
        <v>2017920</v>
      </c>
      <c r="E227" s="6" t="s">
        <v>502</v>
      </c>
      <c r="F227" s="6" t="s">
        <v>476</v>
      </c>
      <c r="G227" s="343"/>
    </row>
    <row r="228" spans="1:7" ht="42.75" customHeight="1">
      <c r="A228" s="6">
        <v>422116</v>
      </c>
      <c r="B228" s="6" t="s">
        <v>498</v>
      </c>
      <c r="C228" s="12">
        <v>28127</v>
      </c>
      <c r="D228" s="13">
        <v>714600</v>
      </c>
      <c r="E228" s="6" t="s">
        <v>503</v>
      </c>
      <c r="F228" s="6" t="s">
        <v>476</v>
      </c>
      <c r="G228" s="343"/>
    </row>
    <row r="229" spans="1:7" ht="41.25" customHeight="1">
      <c r="A229" s="6">
        <v>422116</v>
      </c>
      <c r="B229" s="6" t="s">
        <v>498</v>
      </c>
      <c r="C229" s="12">
        <v>28127</v>
      </c>
      <c r="D229" s="13">
        <v>1500000</v>
      </c>
      <c r="E229" s="6" t="s">
        <v>504</v>
      </c>
      <c r="F229" s="6" t="s">
        <v>476</v>
      </c>
      <c r="G229" s="343"/>
    </row>
    <row r="230" spans="1:7" ht="31.5">
      <c r="A230" s="6">
        <v>422116</v>
      </c>
      <c r="B230" s="6" t="s">
        <v>498</v>
      </c>
      <c r="C230" s="12">
        <v>28127</v>
      </c>
      <c r="D230" s="13">
        <v>1370000</v>
      </c>
      <c r="E230" s="6" t="s">
        <v>505</v>
      </c>
      <c r="F230" s="6" t="s">
        <v>476</v>
      </c>
      <c r="G230" s="341"/>
    </row>
    <row r="231" spans="1:7" ht="79.5" customHeight="1">
      <c r="A231" s="6">
        <v>441726</v>
      </c>
      <c r="B231" s="6" t="s">
        <v>506</v>
      </c>
      <c r="C231" s="12">
        <v>45470</v>
      </c>
      <c r="D231" s="13">
        <v>9535625</v>
      </c>
      <c r="E231" s="6" t="s">
        <v>507</v>
      </c>
      <c r="F231" s="6" t="s">
        <v>459</v>
      </c>
      <c r="G231" s="52" t="s">
        <v>508</v>
      </c>
    </row>
    <row r="232" spans="1:7" ht="90.75" customHeight="1">
      <c r="A232" s="6">
        <v>441734</v>
      </c>
      <c r="B232" s="6" t="s">
        <v>509</v>
      </c>
      <c r="C232" s="12">
        <v>45541</v>
      </c>
      <c r="D232" s="13">
        <v>300000000</v>
      </c>
      <c r="E232" s="6" t="s">
        <v>510</v>
      </c>
      <c r="F232" s="6" t="s">
        <v>459</v>
      </c>
      <c r="G232" s="52" t="s">
        <v>511</v>
      </c>
    </row>
    <row r="233" spans="1:7" ht="91.5" customHeight="1">
      <c r="A233" s="6">
        <v>444873</v>
      </c>
      <c r="B233" s="6" t="s">
        <v>512</v>
      </c>
      <c r="C233" s="12">
        <v>45488</v>
      </c>
      <c r="D233" s="13">
        <v>268300000</v>
      </c>
      <c r="E233" s="6" t="s">
        <v>513</v>
      </c>
      <c r="F233" s="6" t="s">
        <v>459</v>
      </c>
      <c r="G233" s="52" t="s">
        <v>514</v>
      </c>
    </row>
    <row r="234" spans="1:7" ht="90" customHeight="1">
      <c r="A234" s="6">
        <v>444877</v>
      </c>
      <c r="B234" s="6" t="s">
        <v>515</v>
      </c>
      <c r="C234" s="12">
        <v>45496</v>
      </c>
      <c r="D234" s="13">
        <v>92031048</v>
      </c>
      <c r="E234" s="6" t="s">
        <v>516</v>
      </c>
      <c r="F234" s="6" t="s">
        <v>459</v>
      </c>
      <c r="G234" s="52" t="s">
        <v>517</v>
      </c>
    </row>
    <row r="235" spans="1:7" ht="84" customHeight="1">
      <c r="A235" s="6">
        <v>444927</v>
      </c>
      <c r="B235" s="6" t="s">
        <v>518</v>
      </c>
      <c r="C235" s="12">
        <v>45478</v>
      </c>
      <c r="D235" s="13">
        <v>28001500</v>
      </c>
      <c r="E235" s="6" t="s">
        <v>519</v>
      </c>
      <c r="F235" s="6" t="s">
        <v>459</v>
      </c>
      <c r="G235" s="52" t="s">
        <v>520</v>
      </c>
    </row>
    <row r="236" spans="1:7" ht="101.25" customHeight="1">
      <c r="A236" s="6">
        <v>444925</v>
      </c>
      <c r="B236" s="6" t="s">
        <v>521</v>
      </c>
      <c r="C236" s="12">
        <v>45499</v>
      </c>
      <c r="D236" s="13">
        <v>82055000</v>
      </c>
      <c r="E236" s="6" t="s">
        <v>522</v>
      </c>
      <c r="F236" s="6" t="s">
        <v>459</v>
      </c>
      <c r="G236" s="52" t="s">
        <v>523</v>
      </c>
    </row>
    <row r="237" spans="1:7" ht="84.75" customHeight="1">
      <c r="A237" s="6">
        <v>444863</v>
      </c>
      <c r="B237" s="6" t="s">
        <v>524</v>
      </c>
      <c r="C237" s="12">
        <v>45553</v>
      </c>
      <c r="D237" s="13">
        <v>100000000</v>
      </c>
      <c r="E237" s="6" t="s">
        <v>525</v>
      </c>
      <c r="F237" s="6" t="s">
        <v>459</v>
      </c>
      <c r="G237" s="52" t="s">
        <v>526</v>
      </c>
    </row>
    <row r="238" spans="1:7" ht="54" customHeight="1">
      <c r="A238" s="334" t="s">
        <v>527</v>
      </c>
      <c r="B238" s="320" t="s">
        <v>528</v>
      </c>
      <c r="C238" s="12">
        <v>45495</v>
      </c>
      <c r="D238" s="13">
        <v>17910000</v>
      </c>
      <c r="E238" s="6" t="s">
        <v>471</v>
      </c>
      <c r="F238" s="320" t="s">
        <v>459</v>
      </c>
      <c r="G238" s="336" t="s">
        <v>529</v>
      </c>
    </row>
    <row r="239" spans="1:7" ht="30" customHeight="1">
      <c r="A239" s="335"/>
      <c r="B239" s="322"/>
      <c r="C239" s="12">
        <v>45495</v>
      </c>
      <c r="D239" s="13">
        <v>3220000</v>
      </c>
      <c r="E239" s="6" t="s">
        <v>530</v>
      </c>
      <c r="F239" s="322"/>
      <c r="G239" s="337"/>
    </row>
    <row r="240" spans="1:7" ht="95.25" customHeight="1">
      <c r="A240" s="6">
        <v>444931</v>
      </c>
      <c r="B240" s="6" t="s">
        <v>531</v>
      </c>
      <c r="C240" s="12">
        <v>45546</v>
      </c>
      <c r="D240" s="13">
        <v>87775600</v>
      </c>
      <c r="E240" s="6" t="s">
        <v>519</v>
      </c>
      <c r="F240" s="6" t="s">
        <v>459</v>
      </c>
      <c r="G240" s="52" t="s">
        <v>532</v>
      </c>
    </row>
    <row r="241" spans="1:7" ht="90" customHeight="1">
      <c r="A241" s="6">
        <v>441003</v>
      </c>
      <c r="B241" s="6" t="s">
        <v>533</v>
      </c>
      <c r="C241" s="12">
        <v>45533</v>
      </c>
      <c r="D241" s="13">
        <v>39990000</v>
      </c>
      <c r="E241" s="6" t="s">
        <v>534</v>
      </c>
      <c r="F241" s="6" t="s">
        <v>459</v>
      </c>
      <c r="G241" s="52" t="s">
        <v>535</v>
      </c>
    </row>
    <row r="242" spans="1:7" ht="94.5">
      <c r="A242" s="6">
        <v>444864</v>
      </c>
      <c r="B242" s="6" t="s">
        <v>536</v>
      </c>
      <c r="C242" s="12">
        <v>45540</v>
      </c>
      <c r="D242" s="13">
        <v>200000000</v>
      </c>
      <c r="E242" s="6" t="s">
        <v>537</v>
      </c>
      <c r="F242" s="6" t="s">
        <v>459</v>
      </c>
      <c r="G242" s="52" t="s">
        <v>538</v>
      </c>
    </row>
    <row r="243" spans="1:7" ht="75">
      <c r="A243" s="6">
        <v>445614</v>
      </c>
      <c r="B243" s="6" t="s">
        <v>539</v>
      </c>
      <c r="C243" s="12">
        <v>45561</v>
      </c>
      <c r="D243" s="13">
        <v>5040000</v>
      </c>
      <c r="E243" s="6" t="s">
        <v>540</v>
      </c>
      <c r="F243" s="6" t="s">
        <v>459</v>
      </c>
      <c r="G243" s="52" t="s">
        <v>541</v>
      </c>
    </row>
    <row r="244" spans="1:7" ht="94.5">
      <c r="A244" s="6" t="s">
        <v>542</v>
      </c>
      <c r="B244" s="6" t="s">
        <v>543</v>
      </c>
      <c r="C244" s="12">
        <v>45572</v>
      </c>
      <c r="D244" s="13">
        <v>500000000</v>
      </c>
      <c r="E244" s="6" t="s">
        <v>544</v>
      </c>
      <c r="F244" s="6" t="s">
        <v>459</v>
      </c>
      <c r="G244" s="52" t="s">
        <v>545</v>
      </c>
    </row>
    <row r="245" spans="1:7" ht="87" customHeight="1">
      <c r="A245" s="6">
        <v>451996</v>
      </c>
      <c r="B245" s="6" t="s">
        <v>546</v>
      </c>
      <c r="C245" s="12">
        <v>45583</v>
      </c>
      <c r="D245" s="13">
        <v>75600000</v>
      </c>
      <c r="E245" s="6" t="s">
        <v>547</v>
      </c>
      <c r="F245" s="6" t="s">
        <v>459</v>
      </c>
      <c r="G245" s="52" t="s">
        <v>548</v>
      </c>
    </row>
    <row r="246" spans="1:7" ht="97.5" customHeight="1">
      <c r="A246" s="6">
        <v>444881</v>
      </c>
      <c r="B246" s="6" t="s">
        <v>549</v>
      </c>
      <c r="C246" s="12">
        <v>45631</v>
      </c>
      <c r="D246" s="13">
        <v>145000000</v>
      </c>
      <c r="E246" s="6" t="s">
        <v>550</v>
      </c>
      <c r="F246" s="6" t="s">
        <v>459</v>
      </c>
      <c r="G246" s="52" t="s">
        <v>551</v>
      </c>
    </row>
    <row r="247" spans="1:7" ht="40.5" customHeight="1">
      <c r="A247" s="320">
        <v>452505</v>
      </c>
      <c r="B247" s="320" t="s">
        <v>552</v>
      </c>
      <c r="C247" s="12">
        <v>45615</v>
      </c>
      <c r="D247" s="13">
        <v>251440454</v>
      </c>
      <c r="E247" s="6" t="s">
        <v>553</v>
      </c>
      <c r="F247" s="320" t="s">
        <v>459</v>
      </c>
      <c r="G247" s="336" t="s">
        <v>554</v>
      </c>
    </row>
    <row r="248" spans="1:7" ht="50.25" customHeight="1">
      <c r="A248" s="322"/>
      <c r="B248" s="322"/>
      <c r="C248" s="12">
        <v>45615</v>
      </c>
      <c r="D248" s="13">
        <v>74146560</v>
      </c>
      <c r="E248" s="6" t="s">
        <v>555</v>
      </c>
      <c r="F248" s="322"/>
      <c r="G248" s="337"/>
    </row>
    <row r="249" spans="1:7" ht="93" customHeight="1">
      <c r="A249" s="6">
        <v>452452</v>
      </c>
      <c r="B249" s="6" t="s">
        <v>556</v>
      </c>
      <c r="C249" s="12">
        <v>45594</v>
      </c>
      <c r="D249" s="13">
        <v>450000000</v>
      </c>
      <c r="E249" s="6" t="s">
        <v>557</v>
      </c>
      <c r="F249" s="6" t="s">
        <v>459</v>
      </c>
      <c r="G249" s="52" t="s">
        <v>558</v>
      </c>
    </row>
    <row r="250" spans="1:7" ht="24" customHeight="1">
      <c r="A250" s="320">
        <v>452572</v>
      </c>
      <c r="B250" s="320" t="s">
        <v>559</v>
      </c>
      <c r="C250" s="12">
        <v>45594</v>
      </c>
      <c r="D250" s="13">
        <v>25000000</v>
      </c>
      <c r="E250" s="6" t="s">
        <v>560</v>
      </c>
      <c r="F250" s="320" t="s">
        <v>459</v>
      </c>
      <c r="G250" s="336" t="s">
        <v>561</v>
      </c>
    </row>
    <row r="251" spans="1:7" ht="22.5" customHeight="1">
      <c r="A251" s="321"/>
      <c r="B251" s="321"/>
      <c r="C251" s="12">
        <v>45594</v>
      </c>
      <c r="D251" s="13">
        <v>60000000</v>
      </c>
      <c r="E251" s="6" t="s">
        <v>562</v>
      </c>
      <c r="F251" s="321"/>
      <c r="G251" s="339"/>
    </row>
    <row r="252" spans="1:7" ht="49.5" customHeight="1">
      <c r="A252" s="322"/>
      <c r="B252" s="322"/>
      <c r="C252" s="12">
        <v>45594</v>
      </c>
      <c r="D252" s="13">
        <v>52245000</v>
      </c>
      <c r="E252" s="6" t="s">
        <v>563</v>
      </c>
      <c r="F252" s="322"/>
      <c r="G252" s="337"/>
    </row>
    <row r="253" spans="1:7" ht="81.75" customHeight="1">
      <c r="A253" s="6">
        <v>452869</v>
      </c>
      <c r="B253" s="6" t="s">
        <v>564</v>
      </c>
      <c r="C253" s="12">
        <v>45590</v>
      </c>
      <c r="D253" s="13">
        <v>5073000</v>
      </c>
      <c r="E253" s="6" t="s">
        <v>565</v>
      </c>
      <c r="F253" s="6" t="s">
        <v>566</v>
      </c>
      <c r="G253" s="52" t="s">
        <v>567</v>
      </c>
    </row>
    <row r="254" spans="1:7" ht="81.75" customHeight="1">
      <c r="A254" s="6">
        <v>452870</v>
      </c>
      <c r="B254" s="6" t="s">
        <v>568</v>
      </c>
      <c r="C254" s="12">
        <v>45593</v>
      </c>
      <c r="D254" s="13">
        <v>33890000</v>
      </c>
      <c r="E254" s="6" t="s">
        <v>569</v>
      </c>
      <c r="F254" s="6" t="s">
        <v>459</v>
      </c>
      <c r="G254" s="52" t="s">
        <v>570</v>
      </c>
    </row>
    <row r="255" spans="1:7" ht="144.75" customHeight="1">
      <c r="A255" s="6">
        <v>452991</v>
      </c>
      <c r="B255" s="6" t="s">
        <v>571</v>
      </c>
      <c r="C255" s="12">
        <v>45586</v>
      </c>
      <c r="D255" s="13">
        <v>79373000</v>
      </c>
      <c r="E255" s="6" t="s">
        <v>572</v>
      </c>
      <c r="F255" s="6" t="s">
        <v>459</v>
      </c>
      <c r="G255" s="52" t="s">
        <v>573</v>
      </c>
    </row>
    <row r="256" spans="1:7" ht="78.75" customHeight="1">
      <c r="A256" s="6">
        <v>453068</v>
      </c>
      <c r="B256" s="6" t="s">
        <v>574</v>
      </c>
      <c r="C256" s="12">
        <v>45624</v>
      </c>
      <c r="D256" s="13">
        <v>150000000</v>
      </c>
      <c r="E256" s="6" t="s">
        <v>575</v>
      </c>
      <c r="F256" s="6" t="s">
        <v>459</v>
      </c>
      <c r="G256" s="52" t="s">
        <v>576</v>
      </c>
    </row>
    <row r="257" spans="1:7" ht="59.25" customHeight="1">
      <c r="A257" s="320">
        <v>453083</v>
      </c>
      <c r="B257" s="320" t="s">
        <v>577</v>
      </c>
      <c r="C257" s="12">
        <v>45586</v>
      </c>
      <c r="D257" s="13">
        <v>6960100</v>
      </c>
      <c r="E257" s="6" t="s">
        <v>578</v>
      </c>
      <c r="F257" s="320" t="s">
        <v>459</v>
      </c>
      <c r="G257" s="336" t="s">
        <v>579</v>
      </c>
    </row>
    <row r="258" spans="1:7" ht="31.5">
      <c r="A258" s="322"/>
      <c r="B258" s="322"/>
      <c r="C258" s="12">
        <v>45586</v>
      </c>
      <c r="D258" s="13">
        <v>11712400</v>
      </c>
      <c r="E258" s="6" t="s">
        <v>580</v>
      </c>
      <c r="F258" s="322"/>
      <c r="G258" s="337"/>
    </row>
    <row r="259" spans="1:7" ht="83.25" customHeight="1">
      <c r="A259" s="6">
        <v>453105</v>
      </c>
      <c r="B259" s="6" t="s">
        <v>581</v>
      </c>
      <c r="C259" s="12">
        <v>45593</v>
      </c>
      <c r="D259" s="13">
        <v>168000000</v>
      </c>
      <c r="E259" s="6" t="s">
        <v>582</v>
      </c>
      <c r="F259" s="6" t="s">
        <v>459</v>
      </c>
      <c r="G259" s="52" t="s">
        <v>583</v>
      </c>
    </row>
    <row r="260" spans="1:7" ht="45" customHeight="1">
      <c r="A260" s="320">
        <v>453170</v>
      </c>
      <c r="B260" s="320" t="s">
        <v>584</v>
      </c>
      <c r="C260" s="12">
        <v>45600</v>
      </c>
      <c r="D260" s="13">
        <v>17160000</v>
      </c>
      <c r="E260" s="6" t="s">
        <v>585</v>
      </c>
      <c r="F260" s="320" t="s">
        <v>459</v>
      </c>
      <c r="G260" s="336" t="s">
        <v>586</v>
      </c>
    </row>
    <row r="261" spans="1:7" ht="40.5" customHeight="1">
      <c r="A261" s="322"/>
      <c r="B261" s="322"/>
      <c r="C261" s="12">
        <v>45600</v>
      </c>
      <c r="D261" s="13">
        <v>112199000</v>
      </c>
      <c r="E261" s="6" t="s">
        <v>569</v>
      </c>
      <c r="F261" s="322"/>
      <c r="G261" s="337"/>
    </row>
    <row r="262" spans="1:7" ht="159" customHeight="1">
      <c r="A262" s="6">
        <v>453176</v>
      </c>
      <c r="B262" s="6" t="s">
        <v>587</v>
      </c>
      <c r="C262" s="12">
        <v>45621</v>
      </c>
      <c r="D262" s="13">
        <v>56068395</v>
      </c>
      <c r="E262" s="6" t="s">
        <v>555</v>
      </c>
      <c r="F262" s="6" t="s">
        <v>459</v>
      </c>
      <c r="G262" s="52" t="s">
        <v>588</v>
      </c>
    </row>
    <row r="263" spans="1:7" ht="126">
      <c r="A263" s="6">
        <v>453284</v>
      </c>
      <c r="B263" s="6" t="s">
        <v>589</v>
      </c>
      <c r="C263" s="12">
        <v>45614</v>
      </c>
      <c r="D263" s="13">
        <v>324543585</v>
      </c>
      <c r="E263" s="6" t="s">
        <v>555</v>
      </c>
      <c r="F263" s="6" t="s">
        <v>459</v>
      </c>
      <c r="G263" s="52" t="s">
        <v>590</v>
      </c>
    </row>
    <row r="264" spans="1:7" ht="83.25" customHeight="1">
      <c r="A264" s="6">
        <v>453928</v>
      </c>
      <c r="B264" s="6" t="s">
        <v>591</v>
      </c>
      <c r="C264" s="12">
        <v>45610</v>
      </c>
      <c r="D264" s="13">
        <v>461500000</v>
      </c>
      <c r="E264" s="6" t="s">
        <v>592</v>
      </c>
      <c r="F264" s="6" t="s">
        <v>459</v>
      </c>
      <c r="G264" s="52" t="s">
        <v>593</v>
      </c>
    </row>
    <row r="265" spans="1:7" ht="81.75" customHeight="1">
      <c r="A265" s="6">
        <v>453404</v>
      </c>
      <c r="B265" s="6" t="s">
        <v>594</v>
      </c>
      <c r="C265" s="12">
        <v>45615</v>
      </c>
      <c r="D265" s="13">
        <v>257388203</v>
      </c>
      <c r="E265" s="6" t="s">
        <v>595</v>
      </c>
      <c r="F265" s="6" t="s">
        <v>459</v>
      </c>
      <c r="G265" s="52" t="s">
        <v>596</v>
      </c>
    </row>
    <row r="266" spans="1:7" ht="84.75" customHeight="1">
      <c r="A266" s="6">
        <v>454853</v>
      </c>
      <c r="B266" s="6" t="s">
        <v>597</v>
      </c>
      <c r="C266" s="12">
        <v>45631</v>
      </c>
      <c r="D266" s="13">
        <v>320000000</v>
      </c>
      <c r="E266" s="6" t="s">
        <v>507</v>
      </c>
      <c r="F266" s="6" t="s">
        <v>459</v>
      </c>
      <c r="G266" s="52" t="s">
        <v>598</v>
      </c>
    </row>
    <row r="267" spans="1:7" ht="1.5" hidden="1" customHeight="1">
      <c r="A267" s="79"/>
      <c r="B267" s="79"/>
      <c r="C267" s="80"/>
      <c r="D267" s="81"/>
      <c r="E267" s="79"/>
      <c r="F267" s="79"/>
      <c r="G267" s="82"/>
    </row>
    <row r="268" spans="1:7" ht="90" customHeight="1">
      <c r="A268" s="6">
        <v>444880</v>
      </c>
      <c r="B268" s="6" t="s">
        <v>599</v>
      </c>
      <c r="C268" s="12">
        <v>45533</v>
      </c>
      <c r="D268" s="13" t="s">
        <v>600</v>
      </c>
      <c r="E268" s="6" t="s">
        <v>507</v>
      </c>
      <c r="F268" s="6" t="s">
        <v>459</v>
      </c>
      <c r="G268" s="52" t="s">
        <v>601</v>
      </c>
    </row>
    <row r="269" spans="1:7" ht="85.5" customHeight="1">
      <c r="A269" s="6">
        <v>441728</v>
      </c>
      <c r="B269" s="6" t="s">
        <v>602</v>
      </c>
      <c r="C269" s="12">
        <v>45607</v>
      </c>
      <c r="D269" s="13">
        <v>800000000</v>
      </c>
      <c r="E269" s="6" t="s">
        <v>602</v>
      </c>
      <c r="F269" s="6" t="s">
        <v>459</v>
      </c>
      <c r="G269" s="52" t="s">
        <v>603</v>
      </c>
    </row>
    <row r="270" spans="1:7" ht="88.5" customHeight="1">
      <c r="A270" s="6">
        <v>444858</v>
      </c>
      <c r="B270" s="6" t="s">
        <v>604</v>
      </c>
      <c r="C270" s="12">
        <v>45531</v>
      </c>
      <c r="D270" s="13">
        <v>600000000</v>
      </c>
      <c r="E270" s="6" t="s">
        <v>605</v>
      </c>
      <c r="F270" s="6" t="s">
        <v>459</v>
      </c>
      <c r="G270" s="52" t="s">
        <v>606</v>
      </c>
    </row>
    <row r="271" spans="1:7" ht="78.75" customHeight="1">
      <c r="A271" s="6">
        <v>444914</v>
      </c>
      <c r="B271" s="6" t="s">
        <v>607</v>
      </c>
      <c r="C271" s="12">
        <v>45618</v>
      </c>
      <c r="D271" s="13">
        <v>798130524</v>
      </c>
      <c r="E271" s="6" t="s">
        <v>608</v>
      </c>
      <c r="F271" s="6" t="s">
        <v>459</v>
      </c>
      <c r="G271" s="52" t="s">
        <v>609</v>
      </c>
    </row>
    <row r="272" spans="1:7" ht="46.5" customHeight="1">
      <c r="A272" s="320">
        <v>453041</v>
      </c>
      <c r="B272" s="320" t="s">
        <v>610</v>
      </c>
      <c r="C272" s="12">
        <v>45623</v>
      </c>
      <c r="D272" s="13">
        <v>396800000</v>
      </c>
      <c r="E272" s="6" t="s">
        <v>611</v>
      </c>
      <c r="F272" s="320" t="s">
        <v>459</v>
      </c>
      <c r="G272" s="336" t="s">
        <v>612</v>
      </c>
    </row>
    <row r="273" spans="1:7" ht="52.5" customHeight="1">
      <c r="A273" s="322"/>
      <c r="B273" s="322"/>
      <c r="C273" s="12">
        <v>45623</v>
      </c>
      <c r="D273" s="13">
        <v>76750000</v>
      </c>
      <c r="E273" s="6" t="s">
        <v>613</v>
      </c>
      <c r="F273" s="322"/>
      <c r="G273" s="337"/>
    </row>
    <row r="274" spans="1:7" ht="85.5" customHeight="1">
      <c r="A274" s="6">
        <v>453309</v>
      </c>
      <c r="B274" s="6" t="s">
        <v>614</v>
      </c>
      <c r="C274" s="12">
        <v>45625</v>
      </c>
      <c r="D274" s="13">
        <v>2742616000</v>
      </c>
      <c r="E274" s="6" t="s">
        <v>615</v>
      </c>
      <c r="F274" s="6" t="s">
        <v>459</v>
      </c>
      <c r="G274" s="52" t="s">
        <v>616</v>
      </c>
    </row>
    <row r="275" spans="1:7" ht="45.75" customHeight="1">
      <c r="A275" s="320">
        <v>453336</v>
      </c>
      <c r="B275" s="320" t="s">
        <v>617</v>
      </c>
      <c r="C275" s="12">
        <v>45622</v>
      </c>
      <c r="D275" s="13">
        <v>880751376</v>
      </c>
      <c r="E275" s="6" t="s">
        <v>618</v>
      </c>
      <c r="F275" s="320" t="s">
        <v>459</v>
      </c>
      <c r="G275" s="336" t="s">
        <v>619</v>
      </c>
    </row>
    <row r="276" spans="1:7" ht="48" customHeight="1">
      <c r="A276" s="322"/>
      <c r="B276" s="322"/>
      <c r="C276" s="12">
        <v>45622</v>
      </c>
      <c r="D276" s="13">
        <v>840000000</v>
      </c>
      <c r="E276" s="6" t="s">
        <v>620</v>
      </c>
      <c r="F276" s="322"/>
      <c r="G276" s="337"/>
    </row>
    <row r="277" spans="1:7" ht="63">
      <c r="A277" s="498"/>
      <c r="B277" s="24" t="s">
        <v>735</v>
      </c>
      <c r="C277" s="24">
        <v>45488</v>
      </c>
      <c r="D277" s="109">
        <v>173700000</v>
      </c>
      <c r="E277" s="25" t="s">
        <v>736</v>
      </c>
      <c r="F277" s="6" t="s">
        <v>737</v>
      </c>
      <c r="G277" s="64" t="s">
        <v>738</v>
      </c>
    </row>
    <row r="278" spans="1:7" ht="47.25">
      <c r="A278" s="499"/>
      <c r="B278" s="24" t="s">
        <v>739</v>
      </c>
      <c r="C278" s="24">
        <v>45488</v>
      </c>
      <c r="D278" s="109">
        <v>267180000</v>
      </c>
      <c r="E278" s="25" t="s">
        <v>740</v>
      </c>
      <c r="F278" s="6" t="s">
        <v>737</v>
      </c>
      <c r="G278" s="64" t="s">
        <v>738</v>
      </c>
    </row>
    <row r="279" spans="1:7" ht="31.5">
      <c r="A279" s="499"/>
      <c r="B279" s="24" t="s">
        <v>741</v>
      </c>
      <c r="C279" s="24">
        <v>45566</v>
      </c>
      <c r="D279" s="109">
        <v>228800000</v>
      </c>
      <c r="E279" s="25" t="s">
        <v>742</v>
      </c>
      <c r="F279" s="6" t="s">
        <v>737</v>
      </c>
      <c r="G279" s="64" t="s">
        <v>738</v>
      </c>
    </row>
    <row r="280" spans="1:7" ht="31.5">
      <c r="A280" s="499"/>
      <c r="B280" s="24" t="s">
        <v>743</v>
      </c>
      <c r="C280" s="24">
        <v>45566</v>
      </c>
      <c r="D280" s="109">
        <v>243100000</v>
      </c>
      <c r="E280" s="25" t="s">
        <v>744</v>
      </c>
      <c r="F280" s="6" t="s">
        <v>737</v>
      </c>
      <c r="G280" s="64" t="s">
        <v>738</v>
      </c>
    </row>
    <row r="281" spans="1:7" ht="47.25">
      <c r="A281" s="499"/>
      <c r="B281" s="24" t="s">
        <v>745</v>
      </c>
      <c r="C281" s="24">
        <v>45477</v>
      </c>
      <c r="D281" s="109">
        <v>161000000</v>
      </c>
      <c r="E281" s="25" t="s">
        <v>746</v>
      </c>
      <c r="F281" s="6" t="s">
        <v>737</v>
      </c>
      <c r="G281" s="64" t="s">
        <v>747</v>
      </c>
    </row>
    <row r="282" spans="1:7" ht="63">
      <c r="A282" s="499"/>
      <c r="B282" s="24" t="s">
        <v>748</v>
      </c>
      <c r="C282" s="24">
        <v>45504</v>
      </c>
      <c r="D282" s="109">
        <v>130000000</v>
      </c>
      <c r="E282" s="25" t="s">
        <v>749</v>
      </c>
      <c r="F282" s="6" t="s">
        <v>737</v>
      </c>
      <c r="G282" s="64" t="s">
        <v>738</v>
      </c>
    </row>
    <row r="283" spans="1:7" ht="47.25">
      <c r="A283" s="499"/>
      <c r="B283" s="24" t="s">
        <v>750</v>
      </c>
      <c r="C283" s="24">
        <v>45413</v>
      </c>
      <c r="D283" s="109">
        <v>61908000</v>
      </c>
      <c r="E283" s="25" t="s">
        <v>751</v>
      </c>
      <c r="F283" s="6" t="s">
        <v>737</v>
      </c>
      <c r="G283" s="64" t="s">
        <v>738</v>
      </c>
    </row>
    <row r="284" spans="1:7" ht="47.25">
      <c r="A284" s="499"/>
      <c r="B284" s="24" t="s">
        <v>752</v>
      </c>
      <c r="C284" s="24">
        <v>45413</v>
      </c>
      <c r="D284" s="109">
        <v>53064000</v>
      </c>
      <c r="E284" s="25" t="s">
        <v>753</v>
      </c>
      <c r="F284" s="6" t="s">
        <v>737</v>
      </c>
      <c r="G284" s="64" t="s">
        <v>738</v>
      </c>
    </row>
    <row r="285" spans="1:7" ht="47.25">
      <c r="A285" s="499"/>
      <c r="B285" s="24" t="s">
        <v>754</v>
      </c>
      <c r="C285" s="24">
        <v>45413</v>
      </c>
      <c r="D285" s="109">
        <v>115500000</v>
      </c>
      <c r="E285" s="25" t="s">
        <v>755</v>
      </c>
      <c r="F285" s="6" t="s">
        <v>737</v>
      </c>
      <c r="G285" s="64" t="s">
        <v>747</v>
      </c>
    </row>
    <row r="286" spans="1:7" ht="47.25">
      <c r="A286" s="499"/>
      <c r="B286" s="24" t="s">
        <v>756</v>
      </c>
      <c r="C286" s="24">
        <v>45444</v>
      </c>
      <c r="D286" s="109">
        <v>99000000</v>
      </c>
      <c r="E286" s="25" t="s">
        <v>757</v>
      </c>
      <c r="F286" s="6" t="s">
        <v>737</v>
      </c>
      <c r="G286" s="64" t="s">
        <v>738</v>
      </c>
    </row>
    <row r="287" spans="1:7" ht="31.5">
      <c r="A287" s="499"/>
      <c r="B287" s="24" t="s">
        <v>758</v>
      </c>
      <c r="C287" s="24">
        <v>45580</v>
      </c>
      <c r="D287" s="109">
        <v>233749995</v>
      </c>
      <c r="E287" s="25" t="s">
        <v>759</v>
      </c>
      <c r="F287" s="6" t="s">
        <v>737</v>
      </c>
      <c r="G287" s="64" t="s">
        <v>738</v>
      </c>
    </row>
    <row r="288" spans="1:7" ht="31.5">
      <c r="A288" s="499"/>
      <c r="B288" s="24" t="s">
        <v>760</v>
      </c>
      <c r="C288" s="24">
        <v>45607</v>
      </c>
      <c r="D288" s="109">
        <v>115500000</v>
      </c>
      <c r="E288" s="25" t="s">
        <v>761</v>
      </c>
      <c r="F288" s="6" t="s">
        <v>737</v>
      </c>
      <c r="G288" s="64" t="s">
        <v>738</v>
      </c>
    </row>
    <row r="289" spans="1:7" ht="31.5">
      <c r="A289" s="499"/>
      <c r="B289" s="24" t="s">
        <v>762</v>
      </c>
      <c r="C289" s="24">
        <v>45580</v>
      </c>
      <c r="D289" s="109">
        <v>178749990</v>
      </c>
      <c r="E289" s="25" t="s">
        <v>763</v>
      </c>
      <c r="F289" s="6" t="s">
        <v>737</v>
      </c>
      <c r="G289" s="64" t="s">
        <v>738</v>
      </c>
    </row>
    <row r="290" spans="1:7" ht="31.5">
      <c r="A290" s="499"/>
      <c r="B290" s="24" t="s">
        <v>762</v>
      </c>
      <c r="C290" s="24">
        <v>45594</v>
      </c>
      <c r="D290" s="109">
        <v>171600000</v>
      </c>
      <c r="E290" s="25" t="s">
        <v>764</v>
      </c>
      <c r="F290" s="6" t="s">
        <v>737</v>
      </c>
      <c r="G290" s="64" t="s">
        <v>738</v>
      </c>
    </row>
    <row r="291" spans="1:7" ht="31.5">
      <c r="A291" s="499"/>
      <c r="B291" s="24" t="s">
        <v>765</v>
      </c>
      <c r="C291" s="24">
        <v>45628</v>
      </c>
      <c r="D291" s="109">
        <v>474000000</v>
      </c>
      <c r="E291" s="25" t="s">
        <v>766</v>
      </c>
      <c r="F291" s="6" t="s">
        <v>737</v>
      </c>
      <c r="G291" s="64" t="s">
        <v>747</v>
      </c>
    </row>
    <row r="292" spans="1:7" ht="110.25">
      <c r="A292" s="499"/>
      <c r="B292" s="24" t="s">
        <v>767</v>
      </c>
      <c r="C292" s="24">
        <v>45628</v>
      </c>
      <c r="D292" s="109">
        <v>459500000</v>
      </c>
      <c r="E292" s="25" t="s">
        <v>768</v>
      </c>
      <c r="F292" s="6" t="s">
        <v>737</v>
      </c>
      <c r="G292" s="64" t="s">
        <v>747</v>
      </c>
    </row>
    <row r="293" spans="1:7" ht="78.75">
      <c r="A293" s="499"/>
      <c r="B293" s="24" t="s">
        <v>769</v>
      </c>
      <c r="C293" s="24">
        <v>45628</v>
      </c>
      <c r="D293" s="109">
        <v>785880000</v>
      </c>
      <c r="E293" s="25" t="s">
        <v>770</v>
      </c>
      <c r="F293" s="6" t="s">
        <v>737</v>
      </c>
      <c r="G293" s="64" t="s">
        <v>747</v>
      </c>
    </row>
    <row r="294" spans="1:7" ht="94.5">
      <c r="A294" s="501"/>
      <c r="B294" s="24" t="s">
        <v>771</v>
      </c>
      <c r="C294" s="24">
        <v>45611</v>
      </c>
      <c r="D294" s="109">
        <v>392200000</v>
      </c>
      <c r="E294" s="25" t="s">
        <v>772</v>
      </c>
      <c r="F294" s="6" t="s">
        <v>737</v>
      </c>
      <c r="G294" s="64" t="s">
        <v>747</v>
      </c>
    </row>
    <row r="295" spans="1:7" ht="47.25">
      <c r="A295" s="500"/>
      <c r="B295" s="24" t="s">
        <v>773</v>
      </c>
      <c r="C295" s="24">
        <v>45607</v>
      </c>
      <c r="D295" s="109">
        <v>79200000</v>
      </c>
      <c r="E295" s="25" t="s">
        <v>774</v>
      </c>
      <c r="F295" s="6" t="s">
        <v>737</v>
      </c>
      <c r="G295" s="64" t="s">
        <v>738</v>
      </c>
    </row>
    <row r="296" spans="1:7" ht="28.5" customHeight="1">
      <c r="A296" s="146" t="s">
        <v>58</v>
      </c>
      <c r="B296" s="137"/>
      <c r="C296" s="137"/>
      <c r="D296" s="137"/>
      <c r="E296" s="137"/>
      <c r="F296" s="137"/>
      <c r="G296" s="138"/>
    </row>
    <row r="297" spans="1:7" ht="36" customHeight="1">
      <c r="A297" s="232" t="s">
        <v>69</v>
      </c>
      <c r="B297" s="234"/>
      <c r="C297" s="234"/>
      <c r="D297" s="234"/>
      <c r="E297" s="234"/>
      <c r="F297" s="234"/>
      <c r="G297" s="234"/>
    </row>
    <row r="298" spans="1:7" ht="37.5" customHeight="1">
      <c r="A298" s="156" t="s">
        <v>70</v>
      </c>
      <c r="B298" s="155"/>
      <c r="C298" s="19" t="s">
        <v>71</v>
      </c>
      <c r="D298" s="19" t="s">
        <v>99</v>
      </c>
      <c r="E298" s="19" t="s">
        <v>100</v>
      </c>
      <c r="F298" s="19" t="s">
        <v>72</v>
      </c>
      <c r="G298" s="19" t="s">
        <v>73</v>
      </c>
    </row>
    <row r="299" spans="1:7" ht="45">
      <c r="A299" s="83">
        <v>100</v>
      </c>
      <c r="B299" s="83"/>
      <c r="C299" s="84" t="s">
        <v>621</v>
      </c>
      <c r="D299" s="85">
        <f>SUM(D300:D314)</f>
        <v>59527718395</v>
      </c>
      <c r="E299" s="85">
        <f>SUM(E300:E314)</f>
        <v>45368011465</v>
      </c>
      <c r="F299" s="85">
        <f>SUM(F300:F314)</f>
        <v>14159706930</v>
      </c>
      <c r="G299" s="86" t="s">
        <v>622</v>
      </c>
    </row>
    <row r="300" spans="1:7" ht="45">
      <c r="A300" s="87"/>
      <c r="B300" s="87">
        <v>111</v>
      </c>
      <c r="C300" s="88" t="s">
        <v>623</v>
      </c>
      <c r="D300" s="89">
        <v>31881293428</v>
      </c>
      <c r="E300" s="89">
        <v>20375728952</v>
      </c>
      <c r="F300" s="89">
        <f>+D300-E300</f>
        <v>11505564476</v>
      </c>
      <c r="G300" s="86" t="s">
        <v>622</v>
      </c>
    </row>
    <row r="301" spans="1:7" ht="45">
      <c r="A301" s="87"/>
      <c r="B301" s="87">
        <v>113</v>
      </c>
      <c r="C301" s="88" t="s">
        <v>624</v>
      </c>
      <c r="D301" s="89">
        <v>2012540400</v>
      </c>
      <c r="E301" s="89">
        <v>1568703900</v>
      </c>
      <c r="F301" s="89">
        <f t="shared" ref="F301:F364" si="3">+D301-E301</f>
        <v>443836500</v>
      </c>
      <c r="G301" s="86" t="s">
        <v>622</v>
      </c>
    </row>
    <row r="302" spans="1:7" ht="45">
      <c r="A302" s="87"/>
      <c r="B302" s="87">
        <v>114</v>
      </c>
      <c r="C302" s="88" t="s">
        <v>625</v>
      </c>
      <c r="D302" s="89">
        <v>2824486153</v>
      </c>
      <c r="E302" s="89">
        <v>1791660867</v>
      </c>
      <c r="F302" s="89">
        <f t="shared" si="3"/>
        <v>1032825286</v>
      </c>
      <c r="G302" s="86" t="s">
        <v>622</v>
      </c>
    </row>
    <row r="303" spans="1:7" ht="45">
      <c r="A303" s="87"/>
      <c r="B303" s="87">
        <v>122</v>
      </c>
      <c r="C303" s="88" t="s">
        <v>626</v>
      </c>
      <c r="D303" s="89">
        <v>1008000000</v>
      </c>
      <c r="E303" s="89">
        <v>892384511</v>
      </c>
      <c r="F303" s="89">
        <f t="shared" si="3"/>
        <v>115615489</v>
      </c>
      <c r="G303" s="86" t="s">
        <v>622</v>
      </c>
    </row>
    <row r="304" spans="1:7" ht="45">
      <c r="A304" s="87"/>
      <c r="B304" s="87">
        <v>123</v>
      </c>
      <c r="C304" s="88" t="s">
        <v>627</v>
      </c>
      <c r="D304" s="89">
        <v>1913855278</v>
      </c>
      <c r="E304" s="89">
        <v>1853183987</v>
      </c>
      <c r="F304" s="89">
        <f t="shared" si="3"/>
        <v>60671291</v>
      </c>
      <c r="G304" s="86" t="s">
        <v>622</v>
      </c>
    </row>
    <row r="305" spans="1:7" ht="45">
      <c r="A305" s="87"/>
      <c r="B305" s="87">
        <v>125</v>
      </c>
      <c r="C305" s="88" t="s">
        <v>628</v>
      </c>
      <c r="D305" s="89">
        <v>1577947311</v>
      </c>
      <c r="E305" s="89">
        <v>1497857030</v>
      </c>
      <c r="F305" s="89">
        <f t="shared" si="3"/>
        <v>80090281</v>
      </c>
      <c r="G305" s="86" t="s">
        <v>622</v>
      </c>
    </row>
    <row r="306" spans="1:7" ht="45">
      <c r="A306" s="87"/>
      <c r="B306" s="87">
        <v>131</v>
      </c>
      <c r="C306" s="88" t="s">
        <v>629</v>
      </c>
      <c r="D306" s="89">
        <v>1556642116</v>
      </c>
      <c r="E306" s="89">
        <v>1506369626</v>
      </c>
      <c r="F306" s="89">
        <f t="shared" si="3"/>
        <v>50272490</v>
      </c>
      <c r="G306" s="86" t="s">
        <v>622</v>
      </c>
    </row>
    <row r="307" spans="1:7" ht="45">
      <c r="A307" s="87"/>
      <c r="B307" s="87">
        <v>133</v>
      </c>
      <c r="C307" s="88" t="s">
        <v>630</v>
      </c>
      <c r="D307" s="89">
        <v>5534864760</v>
      </c>
      <c r="E307" s="89">
        <v>5382058845</v>
      </c>
      <c r="F307" s="89">
        <f t="shared" si="3"/>
        <v>152805915</v>
      </c>
      <c r="G307" s="86" t="s">
        <v>622</v>
      </c>
    </row>
    <row r="308" spans="1:7" ht="45">
      <c r="A308" s="87"/>
      <c r="B308" s="87">
        <v>137</v>
      </c>
      <c r="C308" s="88" t="s">
        <v>631</v>
      </c>
      <c r="D308" s="89">
        <v>453269969</v>
      </c>
      <c r="E308" s="89">
        <v>444928166</v>
      </c>
      <c r="F308" s="89">
        <f t="shared" si="3"/>
        <v>8341803</v>
      </c>
      <c r="G308" s="86" t="s">
        <v>622</v>
      </c>
    </row>
    <row r="309" spans="1:7" ht="45">
      <c r="A309" s="87"/>
      <c r="B309" s="87">
        <v>144</v>
      </c>
      <c r="C309" s="88" t="s">
        <v>632</v>
      </c>
      <c r="D309" s="89">
        <v>1580213067</v>
      </c>
      <c r="E309" s="89">
        <v>1505927459</v>
      </c>
      <c r="F309" s="89">
        <f t="shared" si="3"/>
        <v>74285608</v>
      </c>
      <c r="G309" s="86" t="s">
        <v>622</v>
      </c>
    </row>
    <row r="310" spans="1:7" ht="45">
      <c r="A310" s="87"/>
      <c r="B310" s="87">
        <v>145</v>
      </c>
      <c r="C310" s="88" t="s">
        <v>633</v>
      </c>
      <c r="D310" s="89">
        <v>4185020386</v>
      </c>
      <c r="E310" s="89">
        <v>4034723596</v>
      </c>
      <c r="F310" s="89">
        <f t="shared" si="3"/>
        <v>150296790</v>
      </c>
      <c r="G310" s="86" t="s">
        <v>622</v>
      </c>
    </row>
    <row r="311" spans="1:7" ht="45">
      <c r="A311" s="87"/>
      <c r="B311" s="87">
        <v>161</v>
      </c>
      <c r="C311" s="88" t="s">
        <v>634</v>
      </c>
      <c r="D311" s="89">
        <v>1950634656</v>
      </c>
      <c r="E311" s="89">
        <v>1669565020</v>
      </c>
      <c r="F311" s="89">
        <f t="shared" si="3"/>
        <v>281069636</v>
      </c>
      <c r="G311" s="86" t="s">
        <v>622</v>
      </c>
    </row>
    <row r="312" spans="1:7" ht="45">
      <c r="A312" s="87"/>
      <c r="B312" s="87">
        <v>162</v>
      </c>
      <c r="C312" s="88" t="s">
        <v>635</v>
      </c>
      <c r="D312" s="89">
        <v>1026054336</v>
      </c>
      <c r="E312" s="89">
        <v>872912873</v>
      </c>
      <c r="F312" s="89">
        <f t="shared" si="3"/>
        <v>153141463</v>
      </c>
      <c r="G312" s="86" t="s">
        <v>622</v>
      </c>
    </row>
    <row r="313" spans="1:7" ht="45">
      <c r="A313" s="87"/>
      <c r="B313" s="87">
        <v>163</v>
      </c>
      <c r="C313" s="88" t="s">
        <v>636</v>
      </c>
      <c r="D313" s="89">
        <v>248057416</v>
      </c>
      <c r="E313" s="89">
        <v>218742576</v>
      </c>
      <c r="F313" s="89">
        <f t="shared" si="3"/>
        <v>29314840</v>
      </c>
      <c r="G313" s="86" t="s">
        <v>622</v>
      </c>
    </row>
    <row r="314" spans="1:7" ht="45">
      <c r="A314" s="87"/>
      <c r="B314" s="87">
        <v>199</v>
      </c>
      <c r="C314" s="88" t="s">
        <v>637</v>
      </c>
      <c r="D314" s="89">
        <v>1774839119</v>
      </c>
      <c r="E314" s="89">
        <v>1753264057</v>
      </c>
      <c r="F314" s="89">
        <f t="shared" si="3"/>
        <v>21575062</v>
      </c>
      <c r="G314" s="86" t="s">
        <v>622</v>
      </c>
    </row>
    <row r="315" spans="1:7" ht="45">
      <c r="A315" s="83">
        <v>200</v>
      </c>
      <c r="B315" s="83"/>
      <c r="C315" s="90" t="s">
        <v>638</v>
      </c>
      <c r="D315" s="85">
        <f>SUM(D316:D348)</f>
        <v>26536190526</v>
      </c>
      <c r="E315" s="85">
        <f>SUM(E316:E348)</f>
        <v>17963735115</v>
      </c>
      <c r="F315" s="85">
        <f>SUM(F316:F348)</f>
        <v>8572455411</v>
      </c>
      <c r="G315" s="86" t="s">
        <v>622</v>
      </c>
    </row>
    <row r="316" spans="1:7" ht="45">
      <c r="A316" s="87"/>
      <c r="B316" s="87">
        <v>211</v>
      </c>
      <c r="C316" s="88" t="s">
        <v>639</v>
      </c>
      <c r="D316" s="89">
        <v>794000000</v>
      </c>
      <c r="E316" s="89">
        <v>778353000</v>
      </c>
      <c r="F316" s="89">
        <f t="shared" si="3"/>
        <v>15647000</v>
      </c>
      <c r="G316" s="86" t="s">
        <v>622</v>
      </c>
    </row>
    <row r="317" spans="1:7" ht="45">
      <c r="A317" s="87"/>
      <c r="B317" s="87">
        <v>212</v>
      </c>
      <c r="C317" s="88" t="s">
        <v>640</v>
      </c>
      <c r="D317" s="89">
        <v>60000000</v>
      </c>
      <c r="E317" s="89">
        <v>45658035</v>
      </c>
      <c r="F317" s="89">
        <f t="shared" si="3"/>
        <v>14341965</v>
      </c>
      <c r="G317" s="86" t="s">
        <v>622</v>
      </c>
    </row>
    <row r="318" spans="1:7" ht="47.25">
      <c r="A318" s="87"/>
      <c r="B318" s="87">
        <v>214</v>
      </c>
      <c r="C318" s="88" t="s">
        <v>641</v>
      </c>
      <c r="D318" s="89">
        <v>837830164</v>
      </c>
      <c r="E318" s="89">
        <v>378874236</v>
      </c>
      <c r="F318" s="89">
        <f t="shared" si="3"/>
        <v>458955928</v>
      </c>
      <c r="G318" s="86" t="s">
        <v>622</v>
      </c>
    </row>
    <row r="319" spans="1:7" ht="45">
      <c r="A319" s="87"/>
      <c r="B319" s="87">
        <v>215</v>
      </c>
      <c r="C319" s="88" t="s">
        <v>642</v>
      </c>
      <c r="D319" s="89">
        <v>90000000</v>
      </c>
      <c r="E319" s="89">
        <v>68520991</v>
      </c>
      <c r="F319" s="89">
        <f t="shared" si="3"/>
        <v>21479009</v>
      </c>
      <c r="G319" s="86" t="s">
        <v>622</v>
      </c>
    </row>
    <row r="320" spans="1:7" ht="45">
      <c r="A320" s="87"/>
      <c r="B320" s="87">
        <v>221</v>
      </c>
      <c r="C320" s="88" t="s">
        <v>643</v>
      </c>
      <c r="D320" s="89">
        <v>76233334</v>
      </c>
      <c r="E320" s="91">
        <v>0</v>
      </c>
      <c r="F320" s="89">
        <f t="shared" si="3"/>
        <v>76233334</v>
      </c>
      <c r="G320" s="86" t="s">
        <v>622</v>
      </c>
    </row>
    <row r="321" spans="1:7" ht="45">
      <c r="A321" s="87"/>
      <c r="B321" s="87">
        <v>222</v>
      </c>
      <c r="C321" s="88" t="s">
        <v>644</v>
      </c>
      <c r="D321" s="89">
        <v>300428567</v>
      </c>
      <c r="E321" s="89">
        <v>262677301</v>
      </c>
      <c r="F321" s="89">
        <f t="shared" si="3"/>
        <v>37751266</v>
      </c>
      <c r="G321" s="86" t="s">
        <v>622</v>
      </c>
    </row>
    <row r="322" spans="1:7" ht="45">
      <c r="A322" s="87"/>
      <c r="B322" s="87">
        <v>223</v>
      </c>
      <c r="C322" s="88" t="s">
        <v>645</v>
      </c>
      <c r="D322" s="89">
        <v>210000000</v>
      </c>
      <c r="E322" s="89">
        <v>118830707</v>
      </c>
      <c r="F322" s="89">
        <f t="shared" si="3"/>
        <v>91169293</v>
      </c>
      <c r="G322" s="86" t="s">
        <v>622</v>
      </c>
    </row>
    <row r="323" spans="1:7" ht="45">
      <c r="A323" s="87"/>
      <c r="B323" s="87">
        <v>231</v>
      </c>
      <c r="C323" s="88" t="s">
        <v>646</v>
      </c>
      <c r="D323" s="89">
        <v>1895764908</v>
      </c>
      <c r="E323" s="89">
        <v>1082110064</v>
      </c>
      <c r="F323" s="89">
        <f t="shared" si="3"/>
        <v>813654844</v>
      </c>
      <c r="G323" s="86" t="s">
        <v>622</v>
      </c>
    </row>
    <row r="324" spans="1:7" ht="45">
      <c r="A324" s="87"/>
      <c r="B324" s="87">
        <v>232</v>
      </c>
      <c r="C324" s="88" t="s">
        <v>647</v>
      </c>
      <c r="D324" s="89">
        <v>3669077624</v>
      </c>
      <c r="E324" s="89">
        <v>2330071824</v>
      </c>
      <c r="F324" s="89">
        <f t="shared" si="3"/>
        <v>1339005800</v>
      </c>
      <c r="G324" s="86" t="s">
        <v>622</v>
      </c>
    </row>
    <row r="325" spans="1:7" ht="45">
      <c r="A325" s="87"/>
      <c r="B325" s="87">
        <v>233</v>
      </c>
      <c r="C325" s="88" t="s">
        <v>648</v>
      </c>
      <c r="D325" s="89">
        <v>50000000</v>
      </c>
      <c r="E325" s="91">
        <v>0</v>
      </c>
      <c r="F325" s="89">
        <f t="shared" si="3"/>
        <v>50000000</v>
      </c>
      <c r="G325" s="86" t="s">
        <v>622</v>
      </c>
    </row>
    <row r="326" spans="1:7" ht="45">
      <c r="A326" s="87"/>
      <c r="B326" s="87">
        <v>239</v>
      </c>
      <c r="C326" s="88" t="s">
        <v>649</v>
      </c>
      <c r="D326" s="89">
        <v>70000000</v>
      </c>
      <c r="E326" s="89">
        <v>20824382</v>
      </c>
      <c r="F326" s="89">
        <f t="shared" si="3"/>
        <v>49175618</v>
      </c>
      <c r="G326" s="86" t="s">
        <v>622</v>
      </c>
    </row>
    <row r="327" spans="1:7" ht="45">
      <c r="A327" s="87"/>
      <c r="B327" s="87">
        <v>242</v>
      </c>
      <c r="C327" s="88" t="s">
        <v>650</v>
      </c>
      <c r="D327" s="89">
        <v>925904727</v>
      </c>
      <c r="E327" s="89">
        <v>621968987</v>
      </c>
      <c r="F327" s="89">
        <f t="shared" si="3"/>
        <v>303935740</v>
      </c>
      <c r="G327" s="86" t="s">
        <v>622</v>
      </c>
    </row>
    <row r="328" spans="1:7" ht="45">
      <c r="A328" s="87"/>
      <c r="B328" s="87">
        <v>243</v>
      </c>
      <c r="C328" s="88" t="s">
        <v>651</v>
      </c>
      <c r="D328" s="89">
        <v>657364076</v>
      </c>
      <c r="E328" s="89">
        <v>208153932</v>
      </c>
      <c r="F328" s="89">
        <f t="shared" si="3"/>
        <v>449210144</v>
      </c>
      <c r="G328" s="86" t="s">
        <v>622</v>
      </c>
    </row>
    <row r="329" spans="1:7" ht="45">
      <c r="A329" s="87"/>
      <c r="B329" s="87">
        <v>244</v>
      </c>
      <c r="C329" s="88" t="s">
        <v>652</v>
      </c>
      <c r="D329" s="89">
        <v>599559137</v>
      </c>
      <c r="E329" s="89">
        <v>127377100</v>
      </c>
      <c r="F329" s="89">
        <f t="shared" si="3"/>
        <v>472182037</v>
      </c>
      <c r="G329" s="86" t="s">
        <v>622</v>
      </c>
    </row>
    <row r="330" spans="1:7" ht="45">
      <c r="A330" s="87"/>
      <c r="B330" s="87">
        <v>245</v>
      </c>
      <c r="C330" s="88" t="s">
        <v>653</v>
      </c>
      <c r="D330" s="89">
        <v>995706828</v>
      </c>
      <c r="E330" s="89">
        <v>873460297</v>
      </c>
      <c r="F330" s="89">
        <f t="shared" si="3"/>
        <v>122246531</v>
      </c>
      <c r="G330" s="86" t="s">
        <v>622</v>
      </c>
    </row>
    <row r="331" spans="1:7" ht="45">
      <c r="A331" s="87"/>
      <c r="B331" s="87">
        <v>246</v>
      </c>
      <c r="C331" s="88" t="s">
        <v>654</v>
      </c>
      <c r="D331" s="89">
        <v>215030000</v>
      </c>
      <c r="E331" s="89">
        <v>67374966</v>
      </c>
      <c r="F331" s="89">
        <f t="shared" si="3"/>
        <v>147655034</v>
      </c>
      <c r="G331" s="86" t="s">
        <v>622</v>
      </c>
    </row>
    <row r="332" spans="1:7" ht="45">
      <c r="A332" s="87"/>
      <c r="B332" s="87">
        <v>248</v>
      </c>
      <c r="C332" s="88" t="s">
        <v>655</v>
      </c>
      <c r="D332" s="89">
        <v>140000000</v>
      </c>
      <c r="E332" s="89">
        <v>137245000</v>
      </c>
      <c r="F332" s="89">
        <f t="shared" si="3"/>
        <v>2755000</v>
      </c>
      <c r="G332" s="86" t="s">
        <v>622</v>
      </c>
    </row>
    <row r="333" spans="1:7" ht="45">
      <c r="A333" s="87"/>
      <c r="B333" s="87">
        <v>251</v>
      </c>
      <c r="C333" s="88" t="s">
        <v>656</v>
      </c>
      <c r="D333" s="89">
        <v>155930000</v>
      </c>
      <c r="E333" s="89">
        <v>140000000</v>
      </c>
      <c r="F333" s="89">
        <f t="shared" si="3"/>
        <v>15930000</v>
      </c>
      <c r="G333" s="86" t="s">
        <v>622</v>
      </c>
    </row>
    <row r="334" spans="1:7" ht="45">
      <c r="A334" s="87"/>
      <c r="B334" s="87">
        <v>252</v>
      </c>
      <c r="C334" s="88" t="s">
        <v>657</v>
      </c>
      <c r="D334" s="89">
        <v>30000000</v>
      </c>
      <c r="E334" s="89">
        <v>26376000</v>
      </c>
      <c r="F334" s="89">
        <f t="shared" si="3"/>
        <v>3624000</v>
      </c>
      <c r="G334" s="86" t="s">
        <v>622</v>
      </c>
    </row>
    <row r="335" spans="1:7" ht="45">
      <c r="A335" s="87"/>
      <c r="B335" s="87">
        <v>253</v>
      </c>
      <c r="C335" s="88" t="s">
        <v>658</v>
      </c>
      <c r="D335" s="89">
        <v>2033196646</v>
      </c>
      <c r="E335" s="89">
        <v>1253003507</v>
      </c>
      <c r="F335" s="89">
        <f t="shared" si="3"/>
        <v>780193139</v>
      </c>
      <c r="G335" s="86" t="s">
        <v>622</v>
      </c>
    </row>
    <row r="336" spans="1:7" ht="45">
      <c r="A336" s="87"/>
      <c r="B336" s="87">
        <v>261</v>
      </c>
      <c r="C336" s="88" t="s">
        <v>659</v>
      </c>
      <c r="D336" s="89">
        <v>505250000</v>
      </c>
      <c r="E336" s="89">
        <v>313581282</v>
      </c>
      <c r="F336" s="89">
        <f t="shared" si="3"/>
        <v>191668718</v>
      </c>
      <c r="G336" s="86" t="s">
        <v>622</v>
      </c>
    </row>
    <row r="337" spans="1:7" ht="45">
      <c r="A337" s="87"/>
      <c r="B337" s="87">
        <v>262</v>
      </c>
      <c r="C337" s="88" t="s">
        <v>660</v>
      </c>
      <c r="D337" s="89">
        <v>561768194</v>
      </c>
      <c r="E337" s="89">
        <v>362785549</v>
      </c>
      <c r="F337" s="89">
        <f t="shared" si="3"/>
        <v>198982645</v>
      </c>
      <c r="G337" s="86" t="s">
        <v>622</v>
      </c>
    </row>
    <row r="338" spans="1:7" ht="45">
      <c r="A338" s="87"/>
      <c r="B338" s="87">
        <v>263</v>
      </c>
      <c r="C338" s="88" t="s">
        <v>661</v>
      </c>
      <c r="D338" s="89">
        <v>8000000</v>
      </c>
      <c r="E338" s="89">
        <v>785069</v>
      </c>
      <c r="F338" s="89">
        <f t="shared" si="3"/>
        <v>7214931</v>
      </c>
      <c r="G338" s="86" t="s">
        <v>622</v>
      </c>
    </row>
    <row r="339" spans="1:7" ht="45">
      <c r="A339" s="87"/>
      <c r="B339" s="87">
        <v>264</v>
      </c>
      <c r="C339" s="88" t="s">
        <v>662</v>
      </c>
      <c r="D339" s="89">
        <v>493312876</v>
      </c>
      <c r="E339" s="89">
        <v>433000000</v>
      </c>
      <c r="F339" s="89">
        <f t="shared" si="3"/>
        <v>60312876</v>
      </c>
      <c r="G339" s="86" t="s">
        <v>622</v>
      </c>
    </row>
    <row r="340" spans="1:7" ht="45">
      <c r="A340" s="87"/>
      <c r="B340" s="87">
        <v>265</v>
      </c>
      <c r="C340" s="88" t="s">
        <v>663</v>
      </c>
      <c r="D340" s="89">
        <v>18595500</v>
      </c>
      <c r="E340" s="91">
        <v>0</v>
      </c>
      <c r="F340" s="89">
        <f t="shared" si="3"/>
        <v>18595500</v>
      </c>
      <c r="G340" s="86" t="s">
        <v>622</v>
      </c>
    </row>
    <row r="341" spans="1:7" ht="45">
      <c r="A341" s="87"/>
      <c r="B341" s="87">
        <v>266</v>
      </c>
      <c r="C341" s="88" t="s">
        <v>664</v>
      </c>
      <c r="D341" s="89">
        <v>5529492301</v>
      </c>
      <c r="E341" s="89">
        <v>3967836517</v>
      </c>
      <c r="F341" s="89">
        <f t="shared" si="3"/>
        <v>1561655784</v>
      </c>
      <c r="G341" s="86" t="s">
        <v>622</v>
      </c>
    </row>
    <row r="342" spans="1:7" ht="45">
      <c r="A342" s="87"/>
      <c r="B342" s="87">
        <v>268</v>
      </c>
      <c r="C342" s="88" t="s">
        <v>665</v>
      </c>
      <c r="D342" s="89">
        <v>280300000</v>
      </c>
      <c r="E342" s="89">
        <v>131595840</v>
      </c>
      <c r="F342" s="89">
        <f t="shared" si="3"/>
        <v>148704160</v>
      </c>
      <c r="G342" s="86" t="s">
        <v>622</v>
      </c>
    </row>
    <row r="343" spans="1:7" ht="45">
      <c r="A343" s="87"/>
      <c r="B343" s="87">
        <v>269</v>
      </c>
      <c r="C343" s="88" t="s">
        <v>666</v>
      </c>
      <c r="D343" s="89">
        <v>10000000</v>
      </c>
      <c r="E343" s="89">
        <v>297000</v>
      </c>
      <c r="F343" s="89">
        <f t="shared" si="3"/>
        <v>9703000</v>
      </c>
      <c r="G343" s="86" t="s">
        <v>622</v>
      </c>
    </row>
    <row r="344" spans="1:7" ht="45">
      <c r="A344" s="87"/>
      <c r="B344" s="87">
        <v>271</v>
      </c>
      <c r="C344" s="88" t="s">
        <v>667</v>
      </c>
      <c r="D344" s="89">
        <v>4792000000</v>
      </c>
      <c r="E344" s="89">
        <v>4143386842</v>
      </c>
      <c r="F344" s="89">
        <f t="shared" si="3"/>
        <v>648613158</v>
      </c>
      <c r="G344" s="86" t="s">
        <v>622</v>
      </c>
    </row>
    <row r="345" spans="1:7" ht="45">
      <c r="A345" s="87"/>
      <c r="B345" s="87">
        <v>281</v>
      </c>
      <c r="C345" s="88" t="s">
        <v>668</v>
      </c>
      <c r="D345" s="89">
        <v>64074200</v>
      </c>
      <c r="E345" s="89">
        <v>5272000</v>
      </c>
      <c r="F345" s="89">
        <f t="shared" si="3"/>
        <v>58802200</v>
      </c>
      <c r="G345" s="86" t="s">
        <v>622</v>
      </c>
    </row>
    <row r="346" spans="1:7" ht="45">
      <c r="A346" s="87"/>
      <c r="B346" s="87">
        <v>284</v>
      </c>
      <c r="C346" s="88" t="s">
        <v>669</v>
      </c>
      <c r="D346" s="89">
        <v>20000000</v>
      </c>
      <c r="E346" s="89">
        <v>13369595</v>
      </c>
      <c r="F346" s="89">
        <f t="shared" si="3"/>
        <v>6630405</v>
      </c>
      <c r="G346" s="86" t="s">
        <v>622</v>
      </c>
    </row>
    <row r="347" spans="1:7" ht="45">
      <c r="A347" s="87"/>
      <c r="B347" s="87">
        <v>288</v>
      </c>
      <c r="C347" s="88" t="s">
        <v>670</v>
      </c>
      <c r="D347" s="89">
        <v>6000000</v>
      </c>
      <c r="E347" s="89">
        <v>5850000</v>
      </c>
      <c r="F347" s="89">
        <f t="shared" si="3"/>
        <v>150000</v>
      </c>
      <c r="G347" s="86" t="s">
        <v>622</v>
      </c>
    </row>
    <row r="348" spans="1:7" ht="45">
      <c r="A348" s="87"/>
      <c r="B348" s="87">
        <v>291</v>
      </c>
      <c r="C348" s="88" t="s">
        <v>671</v>
      </c>
      <c r="D348" s="89">
        <v>441371444</v>
      </c>
      <c r="E348" s="89">
        <v>45095092</v>
      </c>
      <c r="F348" s="89">
        <f t="shared" si="3"/>
        <v>396276352</v>
      </c>
      <c r="G348" s="86" t="s">
        <v>622</v>
      </c>
    </row>
    <row r="349" spans="1:7" ht="45">
      <c r="A349" s="83">
        <v>300</v>
      </c>
      <c r="B349" s="83"/>
      <c r="C349" s="90" t="s">
        <v>672</v>
      </c>
      <c r="D349" s="85">
        <f>SUM(D350:D378)</f>
        <v>1092143273</v>
      </c>
      <c r="E349" s="85">
        <f>SUM(E350:E378)</f>
        <v>814435019</v>
      </c>
      <c r="F349" s="85">
        <f>SUM(F350:F378)</f>
        <v>277708254</v>
      </c>
      <c r="G349" s="86" t="s">
        <v>622</v>
      </c>
    </row>
    <row r="350" spans="1:7" ht="45">
      <c r="A350" s="87"/>
      <c r="B350" s="87">
        <v>311</v>
      </c>
      <c r="C350" s="88" t="s">
        <v>673</v>
      </c>
      <c r="D350" s="89">
        <v>74022000</v>
      </c>
      <c r="E350" s="89">
        <v>57821539</v>
      </c>
      <c r="F350" s="89">
        <f t="shared" si="3"/>
        <v>16200461</v>
      </c>
      <c r="G350" s="86" t="s">
        <v>622</v>
      </c>
    </row>
    <row r="351" spans="1:7" ht="45">
      <c r="A351" s="87"/>
      <c r="B351" s="87">
        <v>322</v>
      </c>
      <c r="C351" s="88" t="s">
        <v>674</v>
      </c>
      <c r="D351" s="89">
        <v>5400000</v>
      </c>
      <c r="E351" s="91">
        <v>0</v>
      </c>
      <c r="F351" s="89">
        <f t="shared" si="3"/>
        <v>5400000</v>
      </c>
      <c r="G351" s="86" t="s">
        <v>622</v>
      </c>
    </row>
    <row r="352" spans="1:7" ht="45">
      <c r="A352" s="87"/>
      <c r="B352" s="87">
        <v>324</v>
      </c>
      <c r="C352" s="88" t="s">
        <v>675</v>
      </c>
      <c r="D352" s="89">
        <v>3200000</v>
      </c>
      <c r="E352" s="91">
        <v>0</v>
      </c>
      <c r="F352" s="89">
        <f t="shared" si="3"/>
        <v>3200000</v>
      </c>
      <c r="G352" s="86" t="s">
        <v>622</v>
      </c>
    </row>
    <row r="353" spans="1:7" ht="45">
      <c r="A353" s="87"/>
      <c r="B353" s="87">
        <v>331</v>
      </c>
      <c r="C353" s="88" t="s">
        <v>676</v>
      </c>
      <c r="D353" s="89">
        <v>64855213</v>
      </c>
      <c r="E353" s="89">
        <v>42997780</v>
      </c>
      <c r="F353" s="89">
        <f t="shared" si="3"/>
        <v>21857433</v>
      </c>
      <c r="G353" s="86" t="s">
        <v>622</v>
      </c>
    </row>
    <row r="354" spans="1:7" ht="45">
      <c r="A354" s="87"/>
      <c r="B354" s="87">
        <v>333</v>
      </c>
      <c r="C354" s="88" t="s">
        <v>677</v>
      </c>
      <c r="D354" s="89">
        <v>2000000</v>
      </c>
      <c r="E354" s="89">
        <v>1920000</v>
      </c>
      <c r="F354" s="89">
        <f t="shared" si="3"/>
        <v>80000</v>
      </c>
      <c r="G354" s="86" t="s">
        <v>622</v>
      </c>
    </row>
    <row r="355" spans="1:7" ht="45">
      <c r="A355" s="87"/>
      <c r="B355" s="87">
        <v>334</v>
      </c>
      <c r="C355" s="88" t="s">
        <v>678</v>
      </c>
      <c r="D355" s="89">
        <v>7885500</v>
      </c>
      <c r="E355" s="91">
        <v>0</v>
      </c>
      <c r="F355" s="89">
        <f t="shared" si="3"/>
        <v>7885500</v>
      </c>
      <c r="G355" s="86" t="s">
        <v>622</v>
      </c>
    </row>
    <row r="356" spans="1:7" ht="45">
      <c r="A356" s="87"/>
      <c r="B356" s="87">
        <v>335</v>
      </c>
      <c r="C356" s="88" t="s">
        <v>679</v>
      </c>
      <c r="D356" s="89">
        <v>40000000</v>
      </c>
      <c r="E356" s="89">
        <v>15462000</v>
      </c>
      <c r="F356" s="89">
        <f t="shared" si="3"/>
        <v>24538000</v>
      </c>
      <c r="G356" s="86" t="s">
        <v>622</v>
      </c>
    </row>
    <row r="357" spans="1:7" ht="45">
      <c r="A357" s="87"/>
      <c r="B357" s="87">
        <v>341</v>
      </c>
      <c r="C357" s="88" t="s">
        <v>680</v>
      </c>
      <c r="D357" s="89">
        <v>56002780</v>
      </c>
      <c r="E357" s="89">
        <v>19324760</v>
      </c>
      <c r="F357" s="89">
        <f t="shared" si="3"/>
        <v>36678020</v>
      </c>
      <c r="G357" s="86" t="s">
        <v>622</v>
      </c>
    </row>
    <row r="358" spans="1:7" ht="45">
      <c r="A358" s="87"/>
      <c r="B358" s="87">
        <v>342</v>
      </c>
      <c r="C358" s="88" t="s">
        <v>681</v>
      </c>
      <c r="D358" s="89">
        <v>87150536</v>
      </c>
      <c r="E358" s="89">
        <v>51395315</v>
      </c>
      <c r="F358" s="89">
        <f t="shared" si="3"/>
        <v>35755221</v>
      </c>
      <c r="G358" s="86" t="s">
        <v>622</v>
      </c>
    </row>
    <row r="359" spans="1:7" ht="45">
      <c r="A359" s="87"/>
      <c r="B359" s="87">
        <v>343</v>
      </c>
      <c r="C359" s="88" t="s">
        <v>682</v>
      </c>
      <c r="D359" s="89">
        <v>45119000</v>
      </c>
      <c r="E359" s="89">
        <v>33728635</v>
      </c>
      <c r="F359" s="89">
        <f t="shared" si="3"/>
        <v>11390365</v>
      </c>
      <c r="G359" s="86" t="s">
        <v>622</v>
      </c>
    </row>
    <row r="360" spans="1:7" ht="45">
      <c r="A360" s="87"/>
      <c r="B360" s="87">
        <v>344</v>
      </c>
      <c r="C360" s="88" t="s">
        <v>683</v>
      </c>
      <c r="D360" s="89">
        <v>7408544</v>
      </c>
      <c r="E360" s="89">
        <v>1145250</v>
      </c>
      <c r="F360" s="89">
        <f t="shared" si="3"/>
        <v>6263294</v>
      </c>
      <c r="G360" s="86" t="s">
        <v>622</v>
      </c>
    </row>
    <row r="361" spans="1:7" ht="45">
      <c r="A361" s="87"/>
      <c r="B361" s="87">
        <v>345</v>
      </c>
      <c r="C361" s="88" t="s">
        <v>684</v>
      </c>
      <c r="D361" s="89">
        <v>5000000</v>
      </c>
      <c r="E361" s="89">
        <v>3370000</v>
      </c>
      <c r="F361" s="89">
        <f t="shared" si="3"/>
        <v>1630000</v>
      </c>
      <c r="G361" s="86" t="s">
        <v>622</v>
      </c>
    </row>
    <row r="362" spans="1:7" ht="45">
      <c r="A362" s="87"/>
      <c r="B362" s="87">
        <v>346</v>
      </c>
      <c r="C362" s="88" t="s">
        <v>685</v>
      </c>
      <c r="D362" s="89">
        <v>27500000</v>
      </c>
      <c r="E362" s="89">
        <v>1463978</v>
      </c>
      <c r="F362" s="89">
        <f t="shared" si="3"/>
        <v>26036022</v>
      </c>
      <c r="G362" s="86" t="s">
        <v>622</v>
      </c>
    </row>
    <row r="363" spans="1:7" ht="45">
      <c r="A363" s="87"/>
      <c r="B363" s="87">
        <v>347</v>
      </c>
      <c r="C363" s="88" t="s">
        <v>686</v>
      </c>
      <c r="D363" s="89">
        <v>15000000</v>
      </c>
      <c r="E363" s="89">
        <v>11049002</v>
      </c>
      <c r="F363" s="89">
        <f t="shared" si="3"/>
        <v>3950998</v>
      </c>
      <c r="G363" s="86" t="s">
        <v>622</v>
      </c>
    </row>
    <row r="364" spans="1:7" ht="45">
      <c r="A364" s="87"/>
      <c r="B364" s="87">
        <v>351</v>
      </c>
      <c r="C364" s="88" t="s">
        <v>687</v>
      </c>
      <c r="D364" s="89">
        <v>7000000</v>
      </c>
      <c r="E364" s="91">
        <v>0</v>
      </c>
      <c r="F364" s="89">
        <f t="shared" si="3"/>
        <v>7000000</v>
      </c>
      <c r="G364" s="86" t="s">
        <v>622</v>
      </c>
    </row>
    <row r="365" spans="1:7" ht="45">
      <c r="A365" s="87"/>
      <c r="B365" s="87">
        <v>352</v>
      </c>
      <c r="C365" s="88" t="s">
        <v>688</v>
      </c>
      <c r="D365" s="89">
        <v>3385000</v>
      </c>
      <c r="E365" s="91">
        <v>0</v>
      </c>
      <c r="F365" s="89">
        <f t="shared" ref="F365:F378" si="4">+D365-E365</f>
        <v>3385000</v>
      </c>
      <c r="G365" s="86" t="s">
        <v>622</v>
      </c>
    </row>
    <row r="366" spans="1:7" ht="45">
      <c r="A366" s="87"/>
      <c r="B366" s="87">
        <v>354</v>
      </c>
      <c r="C366" s="88" t="s">
        <v>689</v>
      </c>
      <c r="D366" s="89">
        <v>150000</v>
      </c>
      <c r="E366" s="91">
        <v>0</v>
      </c>
      <c r="F366" s="89">
        <f t="shared" si="4"/>
        <v>150000</v>
      </c>
      <c r="G366" s="86" t="s">
        <v>622</v>
      </c>
    </row>
    <row r="367" spans="1:7" ht="45">
      <c r="A367" s="87"/>
      <c r="B367" s="87">
        <v>355</v>
      </c>
      <c r="C367" s="88" t="s">
        <v>690</v>
      </c>
      <c r="D367" s="89">
        <v>13000000</v>
      </c>
      <c r="E367" s="89">
        <v>1305000</v>
      </c>
      <c r="F367" s="89">
        <f t="shared" si="4"/>
        <v>11695000</v>
      </c>
      <c r="G367" s="86" t="s">
        <v>622</v>
      </c>
    </row>
    <row r="368" spans="1:7" ht="45">
      <c r="A368" s="87"/>
      <c r="B368" s="87">
        <v>358</v>
      </c>
      <c r="C368" s="88" t="s">
        <v>691</v>
      </c>
      <c r="D368" s="89">
        <v>4600000</v>
      </c>
      <c r="E368" s="91">
        <v>0</v>
      </c>
      <c r="F368" s="89">
        <f t="shared" si="4"/>
        <v>4600000</v>
      </c>
      <c r="G368" s="86" t="s">
        <v>622</v>
      </c>
    </row>
    <row r="369" spans="1:7" ht="45">
      <c r="A369" s="87"/>
      <c r="B369" s="87">
        <v>361</v>
      </c>
      <c r="C369" s="88" t="s">
        <v>692</v>
      </c>
      <c r="D369" s="89">
        <v>564305200</v>
      </c>
      <c r="E369" s="89">
        <v>564305200</v>
      </c>
      <c r="F369" s="89">
        <f t="shared" si="4"/>
        <v>0</v>
      </c>
      <c r="G369" s="86" t="s">
        <v>622</v>
      </c>
    </row>
    <row r="370" spans="1:7" ht="45">
      <c r="A370" s="87"/>
      <c r="B370" s="87">
        <v>391</v>
      </c>
      <c r="C370" s="88" t="s">
        <v>693</v>
      </c>
      <c r="D370" s="89">
        <v>1500000</v>
      </c>
      <c r="E370" s="91">
        <v>0</v>
      </c>
      <c r="F370" s="89">
        <f t="shared" si="4"/>
        <v>1500000</v>
      </c>
      <c r="G370" s="86" t="s">
        <v>622</v>
      </c>
    </row>
    <row r="371" spans="1:7" ht="45">
      <c r="A371" s="87"/>
      <c r="B371" s="87">
        <v>392</v>
      </c>
      <c r="C371" s="88" t="s">
        <v>694</v>
      </c>
      <c r="D371" s="89">
        <v>9000000</v>
      </c>
      <c r="E371" s="89">
        <v>930000</v>
      </c>
      <c r="F371" s="89">
        <f t="shared" si="4"/>
        <v>8070000</v>
      </c>
      <c r="G371" s="86" t="s">
        <v>622</v>
      </c>
    </row>
    <row r="372" spans="1:7" ht="45">
      <c r="A372" s="87"/>
      <c r="B372" s="87">
        <v>393</v>
      </c>
      <c r="C372" s="88" t="s">
        <v>695</v>
      </c>
      <c r="D372" s="89">
        <v>5000000</v>
      </c>
      <c r="E372" s="91">
        <v>0</v>
      </c>
      <c r="F372" s="89">
        <f t="shared" si="4"/>
        <v>5000000</v>
      </c>
      <c r="G372" s="86" t="s">
        <v>622</v>
      </c>
    </row>
    <row r="373" spans="1:7" ht="45">
      <c r="A373" s="87"/>
      <c r="B373" s="87">
        <v>394</v>
      </c>
      <c r="C373" s="88" t="s">
        <v>696</v>
      </c>
      <c r="D373" s="89">
        <v>6000000</v>
      </c>
      <c r="E373" s="89">
        <v>640000</v>
      </c>
      <c r="F373" s="89">
        <f t="shared" si="4"/>
        <v>5360000</v>
      </c>
      <c r="G373" s="86" t="s">
        <v>622</v>
      </c>
    </row>
    <row r="374" spans="1:7" ht="45">
      <c r="A374" s="87"/>
      <c r="B374" s="87">
        <v>395</v>
      </c>
      <c r="C374" s="88" t="s">
        <v>697</v>
      </c>
      <c r="D374" s="89">
        <v>600000</v>
      </c>
      <c r="E374" s="91">
        <v>0</v>
      </c>
      <c r="F374" s="89">
        <f t="shared" si="4"/>
        <v>600000</v>
      </c>
      <c r="G374" s="86" t="s">
        <v>622</v>
      </c>
    </row>
    <row r="375" spans="1:7" ht="45">
      <c r="A375" s="87"/>
      <c r="B375" s="87">
        <v>396</v>
      </c>
      <c r="C375" s="88" t="s">
        <v>698</v>
      </c>
      <c r="D375" s="89">
        <v>5000000</v>
      </c>
      <c r="E375" s="89">
        <v>17000</v>
      </c>
      <c r="F375" s="89">
        <f t="shared" si="4"/>
        <v>4983000</v>
      </c>
      <c r="G375" s="86" t="s">
        <v>622</v>
      </c>
    </row>
    <row r="376" spans="1:7" ht="45">
      <c r="A376" s="87"/>
      <c r="B376" s="87">
        <v>397</v>
      </c>
      <c r="C376" s="88" t="s">
        <v>699</v>
      </c>
      <c r="D376" s="89">
        <v>18359500</v>
      </c>
      <c r="E376" s="89">
        <v>3380560</v>
      </c>
      <c r="F376" s="89">
        <f t="shared" si="4"/>
        <v>14978940</v>
      </c>
      <c r="G376" s="86" t="s">
        <v>622</v>
      </c>
    </row>
    <row r="377" spans="1:7" ht="45">
      <c r="A377" s="87"/>
      <c r="B377" s="87">
        <v>398</v>
      </c>
      <c r="C377" s="88" t="s">
        <v>700</v>
      </c>
      <c r="D377" s="89">
        <v>7100000</v>
      </c>
      <c r="E377" s="89">
        <v>540000</v>
      </c>
      <c r="F377" s="89">
        <f t="shared" si="4"/>
        <v>6560000</v>
      </c>
      <c r="G377" s="86" t="s">
        <v>622</v>
      </c>
    </row>
    <row r="378" spans="1:7" ht="45">
      <c r="A378" s="87"/>
      <c r="B378" s="87">
        <v>399</v>
      </c>
      <c r="C378" s="88" t="s">
        <v>701</v>
      </c>
      <c r="D378" s="89">
        <v>6600000</v>
      </c>
      <c r="E378" s="89">
        <v>3639000</v>
      </c>
      <c r="F378" s="89">
        <f t="shared" si="4"/>
        <v>2961000</v>
      </c>
      <c r="G378" s="86" t="s">
        <v>622</v>
      </c>
    </row>
    <row r="379" spans="1:7" ht="45">
      <c r="A379" s="83">
        <v>500</v>
      </c>
      <c r="B379" s="83"/>
      <c r="C379" s="90" t="s">
        <v>702</v>
      </c>
      <c r="D379" s="92">
        <f>SUM(D380:D388)</f>
        <v>11922583578</v>
      </c>
      <c r="E379" s="92">
        <f>SUM(E380:E388)</f>
        <v>8129748248</v>
      </c>
      <c r="F379" s="92">
        <f>SUM(F380:F388)</f>
        <v>3792835330</v>
      </c>
      <c r="G379" s="86" t="s">
        <v>622</v>
      </c>
    </row>
    <row r="380" spans="1:7" ht="45">
      <c r="A380" s="83"/>
      <c r="B380" s="87">
        <v>522</v>
      </c>
      <c r="C380" s="88" t="s">
        <v>703</v>
      </c>
      <c r="D380" s="93">
        <v>300000000</v>
      </c>
      <c r="E380" s="94">
        <v>0</v>
      </c>
      <c r="F380" s="89">
        <f t="shared" ref="F380:F388" si="5">+D380-E380</f>
        <v>300000000</v>
      </c>
      <c r="G380" s="86" t="s">
        <v>622</v>
      </c>
    </row>
    <row r="381" spans="1:7" ht="45">
      <c r="A381" s="87"/>
      <c r="B381" s="87">
        <v>534</v>
      </c>
      <c r="C381" s="88" t="s">
        <v>704</v>
      </c>
      <c r="D381" s="89">
        <v>699570</v>
      </c>
      <c r="E381" s="91">
        <v>0</v>
      </c>
      <c r="F381" s="89">
        <f t="shared" si="5"/>
        <v>699570</v>
      </c>
      <c r="G381" s="86" t="s">
        <v>622</v>
      </c>
    </row>
    <row r="382" spans="1:7" ht="45">
      <c r="A382" s="87"/>
      <c r="B382" s="87">
        <v>536</v>
      </c>
      <c r="C382" s="88" t="s">
        <v>705</v>
      </c>
      <c r="D382" s="89">
        <v>147247039</v>
      </c>
      <c r="E382" s="89">
        <v>38350000</v>
      </c>
      <c r="F382" s="89">
        <f t="shared" si="5"/>
        <v>108897039</v>
      </c>
      <c r="G382" s="86" t="s">
        <v>622</v>
      </c>
    </row>
    <row r="383" spans="1:7" ht="45">
      <c r="A383" s="87"/>
      <c r="B383" s="87">
        <v>537</v>
      </c>
      <c r="C383" s="88" t="s">
        <v>706</v>
      </c>
      <c r="D383" s="89">
        <v>1990974820</v>
      </c>
      <c r="E383" s="89">
        <v>1720751376</v>
      </c>
      <c r="F383" s="89">
        <f t="shared" si="5"/>
        <v>270223444</v>
      </c>
      <c r="G383" s="86" t="s">
        <v>622</v>
      </c>
    </row>
    <row r="384" spans="1:7" ht="45">
      <c r="A384" s="87"/>
      <c r="B384" s="87">
        <v>538</v>
      </c>
      <c r="C384" s="88" t="s">
        <v>707</v>
      </c>
      <c r="D384" s="89">
        <v>120338594</v>
      </c>
      <c r="E384" s="89">
        <v>116489000</v>
      </c>
      <c r="F384" s="89">
        <f t="shared" si="5"/>
        <v>3849594</v>
      </c>
      <c r="G384" s="86" t="s">
        <v>622</v>
      </c>
    </row>
    <row r="385" spans="1:7" ht="45">
      <c r="A385" s="87"/>
      <c r="B385" s="87">
        <v>541</v>
      </c>
      <c r="C385" s="88" t="s">
        <v>708</v>
      </c>
      <c r="D385" s="89">
        <v>453127207</v>
      </c>
      <c r="E385" s="89">
        <v>329583585</v>
      </c>
      <c r="F385" s="89">
        <f t="shared" si="5"/>
        <v>123543622</v>
      </c>
      <c r="G385" s="86" t="s">
        <v>622</v>
      </c>
    </row>
    <row r="386" spans="1:7" ht="45">
      <c r="A386" s="87"/>
      <c r="B386" s="87">
        <v>542</v>
      </c>
      <c r="C386" s="88" t="s">
        <v>709</v>
      </c>
      <c r="D386" s="89">
        <v>23000000</v>
      </c>
      <c r="E386" s="91">
        <v>0</v>
      </c>
      <c r="F386" s="89">
        <f t="shared" si="5"/>
        <v>23000000</v>
      </c>
      <c r="G386" s="86" t="s">
        <v>622</v>
      </c>
    </row>
    <row r="387" spans="1:7" ht="45">
      <c r="A387" s="87"/>
      <c r="B387" s="87">
        <v>543</v>
      </c>
      <c r="C387" s="88" t="s">
        <v>710</v>
      </c>
      <c r="D387" s="89">
        <v>7633096348</v>
      </c>
      <c r="E387" s="89">
        <v>5234901562</v>
      </c>
      <c r="F387" s="89">
        <f t="shared" si="5"/>
        <v>2398194786</v>
      </c>
      <c r="G387" s="86" t="s">
        <v>622</v>
      </c>
    </row>
    <row r="388" spans="1:7" ht="45">
      <c r="A388" s="87"/>
      <c r="B388" s="87">
        <v>579</v>
      </c>
      <c r="C388" s="88" t="s">
        <v>711</v>
      </c>
      <c r="D388" s="89">
        <v>1254100000</v>
      </c>
      <c r="E388" s="89">
        <v>689672725</v>
      </c>
      <c r="F388" s="89">
        <f t="shared" si="5"/>
        <v>564427275</v>
      </c>
      <c r="G388" s="86" t="s">
        <v>622</v>
      </c>
    </row>
    <row r="389" spans="1:7" ht="45">
      <c r="A389" s="83">
        <v>800</v>
      </c>
      <c r="B389" s="83"/>
      <c r="C389" s="90" t="s">
        <v>712</v>
      </c>
      <c r="D389" s="85">
        <f>SUM(D390:D400)</f>
        <v>59635896650</v>
      </c>
      <c r="E389" s="85">
        <f>SUM(E390:E400)</f>
        <v>50333386423</v>
      </c>
      <c r="F389" s="85">
        <f>SUM(F390:F400)</f>
        <v>9302510227</v>
      </c>
      <c r="G389" s="86" t="s">
        <v>622</v>
      </c>
    </row>
    <row r="390" spans="1:7" ht="47.25">
      <c r="A390" s="87"/>
      <c r="B390" s="87">
        <v>811</v>
      </c>
      <c r="C390" s="88" t="s">
        <v>713</v>
      </c>
      <c r="D390" s="89">
        <v>40743213646</v>
      </c>
      <c r="E390" s="89">
        <v>33913845039</v>
      </c>
      <c r="F390" s="89">
        <f t="shared" ref="F390:F400" si="6">+D390-E390</f>
        <v>6829368607</v>
      </c>
      <c r="G390" s="86" t="s">
        <v>622</v>
      </c>
    </row>
    <row r="391" spans="1:7" ht="45">
      <c r="A391" s="87"/>
      <c r="B391" s="87">
        <v>841</v>
      </c>
      <c r="C391" s="88" t="s">
        <v>714</v>
      </c>
      <c r="D391" s="89">
        <v>614690840</v>
      </c>
      <c r="E391" s="89">
        <v>438002394</v>
      </c>
      <c r="F391" s="89">
        <f t="shared" si="6"/>
        <v>176688446</v>
      </c>
      <c r="G391" s="86" t="s">
        <v>622</v>
      </c>
    </row>
    <row r="392" spans="1:7" ht="45">
      <c r="A392" s="87"/>
      <c r="B392" s="87">
        <v>842</v>
      </c>
      <c r="C392" s="88" t="s">
        <v>715</v>
      </c>
      <c r="D392" s="89">
        <v>2178000000</v>
      </c>
      <c r="E392" s="89">
        <v>2156000000</v>
      </c>
      <c r="F392" s="89">
        <f t="shared" si="6"/>
        <v>22000000</v>
      </c>
      <c r="G392" s="86" t="s">
        <v>622</v>
      </c>
    </row>
    <row r="393" spans="1:7" ht="45">
      <c r="A393" s="87"/>
      <c r="B393" s="87">
        <v>845</v>
      </c>
      <c r="C393" s="88" t="s">
        <v>716</v>
      </c>
      <c r="D393" s="89">
        <v>2133887657</v>
      </c>
      <c r="E393" s="89">
        <v>2133887657</v>
      </c>
      <c r="F393" s="89">
        <f t="shared" si="6"/>
        <v>0</v>
      </c>
      <c r="G393" s="86" t="s">
        <v>622</v>
      </c>
    </row>
    <row r="394" spans="1:7" ht="45">
      <c r="A394" s="87"/>
      <c r="B394" s="87">
        <v>849</v>
      </c>
      <c r="C394" s="88" t="s">
        <v>717</v>
      </c>
      <c r="D394" s="89">
        <v>859909466</v>
      </c>
      <c r="E394" s="89">
        <v>318269657</v>
      </c>
      <c r="F394" s="89">
        <f t="shared" si="6"/>
        <v>541639809</v>
      </c>
      <c r="G394" s="86" t="s">
        <v>622</v>
      </c>
    </row>
    <row r="395" spans="1:7" ht="45">
      <c r="A395" s="87"/>
      <c r="B395" s="87">
        <v>851</v>
      </c>
      <c r="C395" s="88" t="s">
        <v>718</v>
      </c>
      <c r="D395" s="89">
        <v>1160870800</v>
      </c>
      <c r="E395" s="89">
        <v>1052924610</v>
      </c>
      <c r="F395" s="89">
        <f t="shared" si="6"/>
        <v>107946190</v>
      </c>
      <c r="G395" s="86" t="s">
        <v>622</v>
      </c>
    </row>
    <row r="396" spans="1:7" ht="45">
      <c r="A396" s="87"/>
      <c r="B396" s="87">
        <v>852</v>
      </c>
      <c r="C396" s="88" t="s">
        <v>719</v>
      </c>
      <c r="D396" s="91">
        <v>0</v>
      </c>
      <c r="E396" s="91">
        <v>0</v>
      </c>
      <c r="F396" s="89">
        <f t="shared" si="6"/>
        <v>0</v>
      </c>
      <c r="G396" s="86" t="s">
        <v>622</v>
      </c>
    </row>
    <row r="397" spans="1:7" ht="45">
      <c r="A397" s="87"/>
      <c r="B397" s="87">
        <v>854</v>
      </c>
      <c r="C397" s="88" t="s">
        <v>720</v>
      </c>
      <c r="D397" s="89">
        <v>215000000</v>
      </c>
      <c r="E397" s="89">
        <v>192307162</v>
      </c>
      <c r="F397" s="89">
        <f t="shared" si="6"/>
        <v>22692838</v>
      </c>
      <c r="G397" s="86" t="s">
        <v>622</v>
      </c>
    </row>
    <row r="398" spans="1:7" ht="47.25">
      <c r="A398" s="87"/>
      <c r="B398" s="87">
        <v>861</v>
      </c>
      <c r="C398" s="88" t="s">
        <v>713</v>
      </c>
      <c r="D398" s="89">
        <v>499650000</v>
      </c>
      <c r="E398" s="89">
        <v>341871000</v>
      </c>
      <c r="F398" s="89">
        <f t="shared" si="6"/>
        <v>157779000</v>
      </c>
      <c r="G398" s="86" t="s">
        <v>622</v>
      </c>
    </row>
    <row r="399" spans="1:7" ht="45">
      <c r="A399" s="87"/>
      <c r="B399" s="87">
        <v>876</v>
      </c>
      <c r="C399" s="88" t="s">
        <v>721</v>
      </c>
      <c r="D399" s="89">
        <v>1413200177</v>
      </c>
      <c r="E399" s="91">
        <v>0</v>
      </c>
      <c r="F399" s="89">
        <f t="shared" si="6"/>
        <v>1413200177</v>
      </c>
      <c r="G399" s="86" t="s">
        <v>622</v>
      </c>
    </row>
    <row r="400" spans="1:7" ht="45">
      <c r="A400" s="87"/>
      <c r="B400" s="87">
        <v>879</v>
      </c>
      <c r="C400" s="88" t="s">
        <v>722</v>
      </c>
      <c r="D400" s="89">
        <v>9817474064</v>
      </c>
      <c r="E400" s="89">
        <v>9786278904</v>
      </c>
      <c r="F400" s="89">
        <f t="shared" si="6"/>
        <v>31195160</v>
      </c>
      <c r="G400" s="86" t="s">
        <v>622</v>
      </c>
    </row>
    <row r="401" spans="1:7" ht="45">
      <c r="A401" s="83">
        <v>900</v>
      </c>
      <c r="B401" s="83"/>
      <c r="C401" s="90" t="s">
        <v>723</v>
      </c>
      <c r="D401" s="85">
        <f>SUM(D402:D403)</f>
        <v>470624080</v>
      </c>
      <c r="E401" s="85">
        <f>SUM(E402:E403)</f>
        <v>340155328</v>
      </c>
      <c r="F401" s="85">
        <f>SUM(F402:F403)</f>
        <v>130468752</v>
      </c>
      <c r="G401" s="86" t="s">
        <v>622</v>
      </c>
    </row>
    <row r="402" spans="1:7" ht="45">
      <c r="A402" s="87"/>
      <c r="B402" s="87">
        <v>910</v>
      </c>
      <c r="C402" s="88" t="s">
        <v>724</v>
      </c>
      <c r="D402" s="89">
        <v>420624080</v>
      </c>
      <c r="E402" s="89">
        <v>294673602</v>
      </c>
      <c r="F402" s="89">
        <f t="shared" ref="F402:F403" si="7">+D402-E402</f>
        <v>125950478</v>
      </c>
      <c r="G402" s="86" t="s">
        <v>622</v>
      </c>
    </row>
    <row r="403" spans="1:7" ht="45">
      <c r="A403" s="87"/>
      <c r="B403" s="87">
        <v>920</v>
      </c>
      <c r="C403" s="88" t="s">
        <v>725</v>
      </c>
      <c r="D403" s="89">
        <v>50000000</v>
      </c>
      <c r="E403" s="89">
        <v>45481726</v>
      </c>
      <c r="F403" s="89">
        <f t="shared" si="7"/>
        <v>4518274</v>
      </c>
      <c r="G403" s="86" t="s">
        <v>622</v>
      </c>
    </row>
    <row r="404" spans="1:7" ht="45">
      <c r="A404" s="87"/>
      <c r="B404" s="87"/>
      <c r="C404" s="90" t="s">
        <v>726</v>
      </c>
      <c r="D404" s="85">
        <f>+D401+D389+D379+D349+D315+D299</f>
        <v>159185156502</v>
      </c>
      <c r="E404" s="85">
        <f>+E401+E389+E379+E349+E315+E299</f>
        <v>122949471598</v>
      </c>
      <c r="F404" s="85">
        <f>+F401+F389+F379+F349+F315+F299</f>
        <v>36235684904</v>
      </c>
      <c r="G404" s="86" t="s">
        <v>622</v>
      </c>
    </row>
    <row r="405" spans="1:7" ht="3" customHeight="1">
      <c r="A405" s="344"/>
      <c r="B405" s="345"/>
      <c r="C405" s="345"/>
      <c r="D405" s="345"/>
      <c r="E405" s="345"/>
      <c r="F405" s="345"/>
      <c r="G405" s="345"/>
    </row>
    <row r="406" spans="1:7" ht="207.75" customHeight="1">
      <c r="A406" s="346"/>
      <c r="B406" s="347"/>
      <c r="C406" s="347"/>
      <c r="D406" s="347"/>
      <c r="E406" s="347"/>
      <c r="F406" s="347"/>
      <c r="G406" s="348"/>
    </row>
    <row r="407" spans="1:7" ht="31.5" customHeight="1">
      <c r="A407" s="349" t="s">
        <v>775</v>
      </c>
      <c r="B407" s="350"/>
      <c r="C407" s="350"/>
      <c r="D407" s="350"/>
      <c r="E407" s="350"/>
      <c r="F407" s="350"/>
      <c r="G407" s="350"/>
    </row>
    <row r="408" spans="1:7" ht="51" customHeight="1">
      <c r="A408" s="351" t="s">
        <v>776</v>
      </c>
      <c r="B408" s="352"/>
      <c r="C408" s="352"/>
      <c r="D408" s="352"/>
      <c r="E408" s="352"/>
      <c r="F408" s="352"/>
      <c r="G408" s="352"/>
    </row>
    <row r="409" spans="1:7" ht="63">
      <c r="A409" s="19" t="s">
        <v>75</v>
      </c>
      <c r="B409" s="19" t="s">
        <v>74</v>
      </c>
      <c r="C409" s="235" t="s">
        <v>76</v>
      </c>
      <c r="D409" s="236"/>
      <c r="E409" s="235" t="s">
        <v>77</v>
      </c>
      <c r="F409" s="236"/>
      <c r="G409" s="19" t="s">
        <v>78</v>
      </c>
    </row>
    <row r="410" spans="1:7" ht="157.5">
      <c r="A410" s="6">
        <v>1</v>
      </c>
      <c r="B410" s="6" t="s">
        <v>777</v>
      </c>
      <c r="C410" s="146" t="s">
        <v>778</v>
      </c>
      <c r="D410" s="181"/>
      <c r="E410" s="146" t="s">
        <v>779</v>
      </c>
      <c r="F410" s="181"/>
      <c r="G410" s="18" t="s">
        <v>780</v>
      </c>
    </row>
    <row r="411" spans="1:7" ht="158.25" customHeight="1">
      <c r="A411" s="6">
        <v>2</v>
      </c>
      <c r="B411" s="6" t="s">
        <v>777</v>
      </c>
      <c r="C411" s="146" t="s">
        <v>781</v>
      </c>
      <c r="D411" s="181"/>
      <c r="E411" s="146" t="s">
        <v>779</v>
      </c>
      <c r="F411" s="181"/>
      <c r="G411" s="18" t="s">
        <v>782</v>
      </c>
    </row>
    <row r="412" spans="1:7" ht="165.75" customHeight="1">
      <c r="A412" s="6">
        <v>3</v>
      </c>
      <c r="B412" s="6" t="s">
        <v>777</v>
      </c>
      <c r="C412" s="146" t="s">
        <v>783</v>
      </c>
      <c r="D412" s="181"/>
      <c r="E412" s="146" t="s">
        <v>779</v>
      </c>
      <c r="F412" s="181"/>
      <c r="G412" s="18" t="s">
        <v>784</v>
      </c>
    </row>
    <row r="413" spans="1:7" ht="141.75">
      <c r="A413" s="6">
        <v>4</v>
      </c>
      <c r="B413" s="6" t="s">
        <v>777</v>
      </c>
      <c r="C413" s="146" t="s">
        <v>785</v>
      </c>
      <c r="D413" s="181"/>
      <c r="E413" s="146" t="s">
        <v>779</v>
      </c>
      <c r="F413" s="181"/>
      <c r="G413" s="18" t="s">
        <v>786</v>
      </c>
    </row>
    <row r="414" spans="1:7" ht="173.25" customHeight="1">
      <c r="A414" s="6">
        <v>5</v>
      </c>
      <c r="B414" s="6" t="s">
        <v>787</v>
      </c>
      <c r="C414" s="146" t="s">
        <v>788</v>
      </c>
      <c r="D414" s="181"/>
      <c r="E414" s="146" t="s">
        <v>779</v>
      </c>
      <c r="F414" s="181"/>
      <c r="G414" s="18" t="s">
        <v>789</v>
      </c>
    </row>
    <row r="415" spans="1:7" ht="37.5" customHeight="1">
      <c r="A415" s="320">
        <v>6</v>
      </c>
      <c r="B415" s="6" t="s">
        <v>790</v>
      </c>
      <c r="C415" s="146" t="s">
        <v>791</v>
      </c>
      <c r="D415" s="181"/>
      <c r="E415" s="146" t="s">
        <v>779</v>
      </c>
      <c r="F415" s="181"/>
      <c r="G415" s="18"/>
    </row>
    <row r="416" spans="1:7" ht="31.5">
      <c r="A416" s="322"/>
      <c r="B416" s="6" t="s">
        <v>792</v>
      </c>
      <c r="C416" s="146" t="s">
        <v>793</v>
      </c>
      <c r="D416" s="181"/>
      <c r="E416" s="146" t="s">
        <v>779</v>
      </c>
      <c r="F416" s="181"/>
      <c r="G416" s="18"/>
    </row>
    <row r="417" spans="1:11" ht="164.25" customHeight="1">
      <c r="A417" s="6">
        <v>7</v>
      </c>
      <c r="B417" s="6" t="s">
        <v>794</v>
      </c>
      <c r="C417" s="146" t="s">
        <v>795</v>
      </c>
      <c r="D417" s="181"/>
      <c r="E417" s="146" t="s">
        <v>779</v>
      </c>
      <c r="F417" s="181"/>
      <c r="G417" s="18" t="s">
        <v>796</v>
      </c>
    </row>
    <row r="418" spans="1:11" ht="71.25" customHeight="1">
      <c r="A418" s="58">
        <v>1</v>
      </c>
      <c r="B418" s="110" t="s">
        <v>797</v>
      </c>
      <c r="C418" s="353" t="s">
        <v>798</v>
      </c>
      <c r="D418" s="354"/>
      <c r="E418" s="353" t="s">
        <v>799</v>
      </c>
      <c r="F418" s="354"/>
      <c r="G418" s="111" t="s">
        <v>800</v>
      </c>
      <c r="H418" s="7"/>
      <c r="I418" s="7"/>
      <c r="J418" s="7"/>
      <c r="K418" s="7"/>
    </row>
    <row r="419" spans="1:11" ht="57" customHeight="1">
      <c r="A419" s="58">
        <v>2</v>
      </c>
      <c r="B419" s="110" t="s">
        <v>801</v>
      </c>
      <c r="C419" s="355" t="s">
        <v>802</v>
      </c>
      <c r="D419" s="356"/>
      <c r="E419" s="355" t="s">
        <v>799</v>
      </c>
      <c r="F419" s="356"/>
      <c r="G419" s="111" t="s">
        <v>803</v>
      </c>
      <c r="H419" s="7"/>
      <c r="I419" s="7"/>
      <c r="J419" s="7"/>
      <c r="K419" s="7"/>
    </row>
    <row r="420" spans="1:11" ht="54.75" customHeight="1">
      <c r="A420" s="58">
        <v>3</v>
      </c>
      <c r="B420" s="110" t="s">
        <v>801</v>
      </c>
      <c r="C420" s="355" t="s">
        <v>804</v>
      </c>
      <c r="D420" s="356"/>
      <c r="E420" s="355" t="s">
        <v>799</v>
      </c>
      <c r="F420" s="356"/>
      <c r="G420" s="111" t="s">
        <v>805</v>
      </c>
      <c r="H420" s="7"/>
      <c r="I420" s="7"/>
      <c r="J420" s="7"/>
      <c r="K420" s="7"/>
    </row>
    <row r="421" spans="1:11" ht="76.5" customHeight="1">
      <c r="A421" s="112">
        <v>4</v>
      </c>
      <c r="B421" s="25" t="s">
        <v>806</v>
      </c>
      <c r="C421" s="357" t="s">
        <v>807</v>
      </c>
      <c r="D421" s="358"/>
      <c r="E421" s="357" t="s">
        <v>808</v>
      </c>
      <c r="F421" s="358"/>
      <c r="G421" s="62" t="s">
        <v>809</v>
      </c>
      <c r="H421" s="7"/>
      <c r="I421" s="7"/>
      <c r="J421" s="7"/>
      <c r="K421" s="7"/>
    </row>
    <row r="422" spans="1:11" ht="90" customHeight="1">
      <c r="A422" s="30" t="s">
        <v>810</v>
      </c>
      <c r="B422" s="26" t="s">
        <v>811</v>
      </c>
      <c r="C422" s="359" t="s">
        <v>812</v>
      </c>
      <c r="D422" s="360"/>
      <c r="E422" s="502" t="s">
        <v>817</v>
      </c>
      <c r="F422" s="503"/>
      <c r="G422" s="504" t="s">
        <v>813</v>
      </c>
    </row>
    <row r="423" spans="1:11" ht="91.5" customHeight="1">
      <c r="A423" s="26" t="s">
        <v>814</v>
      </c>
      <c r="B423" s="26" t="s">
        <v>815</v>
      </c>
      <c r="C423" s="357" t="s">
        <v>816</v>
      </c>
      <c r="D423" s="358"/>
      <c r="E423" s="357" t="s">
        <v>817</v>
      </c>
      <c r="F423" s="358"/>
      <c r="G423" s="504" t="s">
        <v>813</v>
      </c>
    </row>
    <row r="424" spans="1:11" ht="262.5" customHeight="1">
      <c r="A424" s="505">
        <v>1</v>
      </c>
      <c r="B424" s="28" t="s">
        <v>818</v>
      </c>
      <c r="C424" s="391" t="s">
        <v>819</v>
      </c>
      <c r="D424" s="392"/>
      <c r="E424" s="146" t="s">
        <v>820</v>
      </c>
      <c r="F424" s="181"/>
      <c r="G424" s="133" t="s">
        <v>839</v>
      </c>
    </row>
    <row r="425" spans="1:11" ht="93.75" customHeight="1">
      <c r="A425" s="505">
        <v>2</v>
      </c>
      <c r="B425" s="6" t="s">
        <v>821</v>
      </c>
      <c r="C425" s="146" t="s">
        <v>822</v>
      </c>
      <c r="D425" s="181"/>
      <c r="E425" s="146" t="s">
        <v>820</v>
      </c>
      <c r="F425" s="181"/>
      <c r="G425" s="133" t="s">
        <v>840</v>
      </c>
    </row>
    <row r="426" spans="1:11" ht="105" customHeight="1">
      <c r="A426" s="505">
        <v>3</v>
      </c>
      <c r="B426" s="6" t="s">
        <v>823</v>
      </c>
      <c r="C426" s="391" t="s">
        <v>824</v>
      </c>
      <c r="D426" s="392"/>
      <c r="E426" s="146" t="s">
        <v>820</v>
      </c>
      <c r="F426" s="181"/>
      <c r="G426" s="123" t="s">
        <v>841</v>
      </c>
      <c r="J426" s="113"/>
    </row>
    <row r="427" spans="1:11" ht="69" customHeight="1">
      <c r="A427" s="505">
        <v>4</v>
      </c>
      <c r="B427" s="6" t="s">
        <v>825</v>
      </c>
      <c r="C427" s="391" t="s">
        <v>399</v>
      </c>
      <c r="D427" s="392"/>
      <c r="E427" s="146" t="s">
        <v>826</v>
      </c>
      <c r="F427" s="181"/>
      <c r="G427" s="135" t="s">
        <v>842</v>
      </c>
    </row>
    <row r="428" spans="1:11" ht="67.5" customHeight="1">
      <c r="A428" s="505">
        <v>5</v>
      </c>
      <c r="B428" s="6" t="s">
        <v>827</v>
      </c>
      <c r="C428" s="391" t="s">
        <v>828</v>
      </c>
      <c r="D428" s="392"/>
      <c r="E428" s="146" t="s">
        <v>826</v>
      </c>
      <c r="F428" s="181"/>
      <c r="G428" s="135" t="s">
        <v>829</v>
      </c>
    </row>
    <row r="429" spans="1:11" ht="87" customHeight="1">
      <c r="A429" s="6">
        <v>6</v>
      </c>
      <c r="B429" s="6" t="s">
        <v>830</v>
      </c>
      <c r="C429" s="391" t="s">
        <v>831</v>
      </c>
      <c r="D429" s="392"/>
      <c r="E429" s="146" t="s">
        <v>826</v>
      </c>
      <c r="F429" s="181"/>
      <c r="G429" s="135" t="s">
        <v>832</v>
      </c>
    </row>
    <row r="430" spans="1:11" ht="66.75" customHeight="1">
      <c r="A430" s="6">
        <v>7</v>
      </c>
      <c r="B430" s="6" t="s">
        <v>833</v>
      </c>
      <c r="C430" s="146" t="s">
        <v>834</v>
      </c>
      <c r="D430" s="181"/>
      <c r="E430" s="146" t="s">
        <v>826</v>
      </c>
      <c r="F430" s="181"/>
      <c r="G430" s="135" t="s">
        <v>835</v>
      </c>
    </row>
    <row r="431" spans="1:11" ht="74.25" customHeight="1">
      <c r="A431" s="3">
        <v>8</v>
      </c>
      <c r="B431" s="6" t="s">
        <v>836</v>
      </c>
      <c r="C431" s="146" t="s">
        <v>837</v>
      </c>
      <c r="D431" s="181"/>
      <c r="E431" s="146" t="s">
        <v>826</v>
      </c>
      <c r="F431" s="181"/>
      <c r="G431" s="135" t="s">
        <v>838</v>
      </c>
    </row>
    <row r="432" spans="1:11" ht="183" customHeight="1">
      <c r="A432" s="146" t="s">
        <v>729</v>
      </c>
      <c r="B432" s="137"/>
      <c r="C432" s="137"/>
      <c r="D432" s="137"/>
      <c r="E432" s="137"/>
      <c r="F432" s="137"/>
      <c r="G432" s="138"/>
    </row>
    <row r="433" spans="1:7" ht="109.5" customHeight="1">
      <c r="A433" s="48">
        <v>1</v>
      </c>
      <c r="B433" s="48" t="s">
        <v>843</v>
      </c>
      <c r="C433" s="380" t="s">
        <v>844</v>
      </c>
      <c r="D433" s="380"/>
      <c r="E433" s="380" t="s">
        <v>845</v>
      </c>
      <c r="F433" s="380"/>
      <c r="G433" s="62"/>
    </row>
    <row r="434" spans="1:7" ht="155.25" customHeight="1">
      <c r="A434" s="48">
        <v>2</v>
      </c>
      <c r="B434" s="48" t="s">
        <v>846</v>
      </c>
      <c r="C434" s="381" t="s">
        <v>847</v>
      </c>
      <c r="D434" s="382"/>
      <c r="E434" s="383" t="s">
        <v>848</v>
      </c>
      <c r="F434" s="382"/>
      <c r="G434" s="62" t="s">
        <v>849</v>
      </c>
    </row>
    <row r="435" spans="1:7" ht="141.75">
      <c r="A435" s="116">
        <v>3</v>
      </c>
      <c r="B435" s="116" t="s">
        <v>850</v>
      </c>
      <c r="C435" s="384" t="s">
        <v>851</v>
      </c>
      <c r="D435" s="385"/>
      <c r="E435" s="385" t="s">
        <v>848</v>
      </c>
      <c r="F435" s="385"/>
      <c r="G435" s="62" t="s">
        <v>852</v>
      </c>
    </row>
    <row r="436" spans="1:7" ht="141.75">
      <c r="A436" s="48">
        <v>4</v>
      </c>
      <c r="B436" s="48" t="s">
        <v>853</v>
      </c>
      <c r="C436" s="386" t="s">
        <v>854</v>
      </c>
      <c r="D436" s="380"/>
      <c r="E436" s="380" t="s">
        <v>848</v>
      </c>
      <c r="F436" s="380"/>
      <c r="G436" s="62" t="s">
        <v>852</v>
      </c>
    </row>
    <row r="437" spans="1:7" ht="43.5" customHeight="1">
      <c r="A437" s="387" t="s">
        <v>855</v>
      </c>
      <c r="B437" s="388"/>
      <c r="C437" s="388"/>
      <c r="D437" s="388"/>
      <c r="E437" s="388"/>
      <c r="F437" s="388"/>
      <c r="G437" s="389"/>
    </row>
    <row r="438" spans="1:7" ht="54" customHeight="1">
      <c r="A438" s="416" t="s">
        <v>1171</v>
      </c>
      <c r="B438" s="413"/>
      <c r="C438" s="416" t="s">
        <v>1172</v>
      </c>
      <c r="D438" s="413"/>
      <c r="E438" s="417" t="s">
        <v>1173</v>
      </c>
      <c r="F438" s="390" t="s">
        <v>1170</v>
      </c>
      <c r="G438" s="413"/>
    </row>
    <row r="439" spans="1:7" ht="72.75" customHeight="1">
      <c r="A439" s="239" t="s">
        <v>856</v>
      </c>
      <c r="B439" s="240"/>
      <c r="C439" s="239" t="s">
        <v>857</v>
      </c>
      <c r="D439" s="240"/>
      <c r="E439" s="418">
        <v>45365</v>
      </c>
      <c r="F439" s="414" t="s">
        <v>1168</v>
      </c>
      <c r="G439" s="393"/>
    </row>
    <row r="440" spans="1:7" ht="67.5" customHeight="1">
      <c r="A440" s="239" t="s">
        <v>856</v>
      </c>
      <c r="B440" s="240"/>
      <c r="C440" s="239" t="s">
        <v>857</v>
      </c>
      <c r="D440" s="240"/>
      <c r="E440" s="418">
        <v>45366</v>
      </c>
      <c r="F440" s="414" t="s">
        <v>1169</v>
      </c>
      <c r="G440" s="393"/>
    </row>
    <row r="441" spans="1:7" ht="68.25" customHeight="1">
      <c r="A441" s="239" t="s">
        <v>856</v>
      </c>
      <c r="B441" s="240"/>
      <c r="C441" s="239" t="s">
        <v>857</v>
      </c>
      <c r="D441" s="240"/>
      <c r="E441" s="418">
        <v>45366</v>
      </c>
      <c r="F441" s="414" t="s">
        <v>1169</v>
      </c>
      <c r="G441" s="393"/>
    </row>
    <row r="442" spans="1:7" ht="62.25" customHeight="1">
      <c r="A442" s="239" t="s">
        <v>858</v>
      </c>
      <c r="B442" s="240"/>
      <c r="C442" s="239" t="s">
        <v>859</v>
      </c>
      <c r="D442" s="240"/>
      <c r="E442" s="418">
        <v>45399</v>
      </c>
      <c r="F442" s="414" t="s">
        <v>1169</v>
      </c>
      <c r="G442" s="393"/>
    </row>
    <row r="443" spans="1:7" ht="49.5" customHeight="1">
      <c r="A443" s="239" t="s">
        <v>860</v>
      </c>
      <c r="B443" s="240"/>
      <c r="C443" s="239" t="s">
        <v>861</v>
      </c>
      <c r="D443" s="240"/>
      <c r="E443" s="418">
        <v>45400</v>
      </c>
      <c r="F443" s="414" t="s">
        <v>1169</v>
      </c>
      <c r="G443" s="393"/>
    </row>
    <row r="444" spans="1:7" ht="46.5" customHeight="1">
      <c r="A444" s="239" t="s">
        <v>862</v>
      </c>
      <c r="B444" s="240"/>
      <c r="C444" s="239" t="s">
        <v>863</v>
      </c>
      <c r="D444" s="240"/>
      <c r="E444" s="418">
        <v>45401</v>
      </c>
      <c r="F444" s="414" t="s">
        <v>1169</v>
      </c>
      <c r="G444" s="393"/>
    </row>
    <row r="445" spans="1:7" ht="55.5" customHeight="1">
      <c r="A445" s="239" t="s">
        <v>862</v>
      </c>
      <c r="B445" s="240"/>
      <c r="C445" s="239" t="s">
        <v>863</v>
      </c>
      <c r="D445" s="240"/>
      <c r="E445" s="418">
        <v>45420</v>
      </c>
      <c r="F445" s="414" t="s">
        <v>1169</v>
      </c>
      <c r="G445" s="393"/>
    </row>
    <row r="446" spans="1:7" ht="55.5" customHeight="1">
      <c r="A446" s="239" t="s">
        <v>860</v>
      </c>
      <c r="B446" s="240"/>
      <c r="C446" s="239" t="s">
        <v>861</v>
      </c>
      <c r="D446" s="240"/>
      <c r="E446" s="418">
        <v>45421</v>
      </c>
      <c r="F446" s="414" t="s">
        <v>1169</v>
      </c>
      <c r="G446" s="393"/>
    </row>
    <row r="447" spans="1:7" ht="53.25" customHeight="1">
      <c r="A447" s="239" t="s">
        <v>862</v>
      </c>
      <c r="B447" s="240"/>
      <c r="C447" s="239" t="s">
        <v>863</v>
      </c>
      <c r="D447" s="240"/>
      <c r="E447" s="418">
        <v>45471</v>
      </c>
      <c r="F447" s="414" t="s">
        <v>1169</v>
      </c>
      <c r="G447" s="393"/>
    </row>
    <row r="448" spans="1:7" ht="74.25" customHeight="1">
      <c r="A448" s="239" t="s">
        <v>864</v>
      </c>
      <c r="B448" s="240"/>
      <c r="C448" s="419" t="s">
        <v>865</v>
      </c>
      <c r="D448" s="420"/>
      <c r="E448" s="418">
        <v>45510</v>
      </c>
      <c r="F448" s="414" t="s">
        <v>1169</v>
      </c>
      <c r="G448" s="393"/>
    </row>
    <row r="449" spans="1:9" ht="63.75" customHeight="1">
      <c r="A449" s="239" t="s">
        <v>866</v>
      </c>
      <c r="B449" s="240"/>
      <c r="C449" s="419" t="s">
        <v>867</v>
      </c>
      <c r="D449" s="420"/>
      <c r="E449" s="418">
        <v>45533</v>
      </c>
      <c r="F449" s="414" t="s">
        <v>1169</v>
      </c>
      <c r="G449" s="393"/>
    </row>
    <row r="450" spans="1:9" ht="82.5" customHeight="1">
      <c r="A450" s="239" t="s">
        <v>868</v>
      </c>
      <c r="B450" s="240"/>
      <c r="C450" s="419" t="s">
        <v>869</v>
      </c>
      <c r="D450" s="420"/>
      <c r="E450" s="418">
        <v>45617</v>
      </c>
      <c r="F450" s="414" t="s">
        <v>1169</v>
      </c>
      <c r="G450" s="393"/>
    </row>
    <row r="451" spans="1:9" ht="79.5" customHeight="1">
      <c r="A451" s="239" t="s">
        <v>866</v>
      </c>
      <c r="B451" s="240"/>
      <c r="C451" s="419" t="s">
        <v>870</v>
      </c>
      <c r="D451" s="420"/>
      <c r="E451" s="418">
        <v>45627</v>
      </c>
      <c r="F451" s="414" t="s">
        <v>1169</v>
      </c>
      <c r="G451" s="393"/>
    </row>
    <row r="452" spans="1:9" ht="47.25" customHeight="1">
      <c r="A452" s="239" t="s">
        <v>871</v>
      </c>
      <c r="B452" s="240"/>
      <c r="C452" s="239" t="s">
        <v>872</v>
      </c>
      <c r="D452" s="240"/>
      <c r="E452" s="418">
        <v>45638</v>
      </c>
      <c r="F452" s="414" t="s">
        <v>1169</v>
      </c>
      <c r="G452" s="393"/>
    </row>
    <row r="453" spans="1:9" ht="15.75">
      <c r="A453" s="394" t="s">
        <v>873</v>
      </c>
      <c r="B453" s="394"/>
      <c r="C453" s="394" t="s">
        <v>874</v>
      </c>
      <c r="D453" s="394"/>
      <c r="E453" s="394"/>
      <c r="F453" s="394"/>
      <c r="G453" s="117" t="s">
        <v>875</v>
      </c>
      <c r="H453" s="394"/>
      <c r="I453" s="394"/>
    </row>
    <row r="454" spans="1:9" ht="83.25" customHeight="1">
      <c r="A454" s="395" t="s">
        <v>876</v>
      </c>
      <c r="B454" s="396"/>
      <c r="C454" s="395" t="s">
        <v>877</v>
      </c>
      <c r="D454" s="396"/>
      <c r="E454" s="120" t="s">
        <v>880</v>
      </c>
      <c r="F454" s="415" t="s">
        <v>1159</v>
      </c>
      <c r="G454" s="397"/>
    </row>
    <row r="455" spans="1:9" ht="187.5" customHeight="1">
      <c r="A455" s="383"/>
      <c r="B455" s="398"/>
      <c r="C455" s="398"/>
      <c r="D455" s="398"/>
      <c r="E455" s="398"/>
      <c r="F455" s="398"/>
      <c r="G455" s="317"/>
    </row>
    <row r="456" spans="1:9" ht="30.75" customHeight="1">
      <c r="A456" s="407" t="s">
        <v>105</v>
      </c>
      <c r="B456" s="408"/>
      <c r="C456" s="408"/>
      <c r="D456" s="408"/>
      <c r="E456" s="408"/>
      <c r="F456" s="408"/>
      <c r="G456" s="408"/>
    </row>
    <row r="457" spans="1:9" ht="110.25">
      <c r="A457" s="121" t="s">
        <v>79</v>
      </c>
      <c r="B457" s="121" t="s">
        <v>80</v>
      </c>
      <c r="C457" s="118" t="s">
        <v>81</v>
      </c>
      <c r="D457" s="409" t="s">
        <v>82</v>
      </c>
      <c r="E457" s="409"/>
      <c r="F457" s="409"/>
      <c r="G457" s="118" t="s">
        <v>83</v>
      </c>
    </row>
    <row r="458" spans="1:9" ht="24.75" customHeight="1">
      <c r="A458" s="9"/>
      <c r="B458" s="6"/>
      <c r="C458" s="114"/>
      <c r="D458" s="146" t="s">
        <v>878</v>
      </c>
      <c r="E458" s="318"/>
      <c r="F458" s="181"/>
      <c r="G458" s="5"/>
    </row>
    <row r="459" spans="1:9" ht="21.75" customHeight="1">
      <c r="A459" s="187" t="s">
        <v>879</v>
      </c>
      <c r="B459" s="188"/>
      <c r="C459" s="188"/>
      <c r="D459" s="188"/>
      <c r="E459" s="188"/>
      <c r="F459" s="188"/>
      <c r="G459" s="188"/>
    </row>
    <row r="460" spans="1:9" ht="85.5" customHeight="1">
      <c r="A460" s="119" t="s">
        <v>881</v>
      </c>
      <c r="B460" s="122" t="s">
        <v>882</v>
      </c>
      <c r="C460" s="124" t="s">
        <v>883</v>
      </c>
      <c r="D460" s="399" t="s">
        <v>884</v>
      </c>
      <c r="E460" s="400"/>
      <c r="F460" s="401"/>
      <c r="G460" s="123" t="s">
        <v>1158</v>
      </c>
    </row>
    <row r="461" spans="1:9" ht="321" customHeight="1">
      <c r="A461" s="383"/>
      <c r="B461" s="398"/>
      <c r="C461" s="398"/>
      <c r="D461" s="398"/>
      <c r="E461" s="398"/>
      <c r="F461" s="398"/>
      <c r="G461" s="317"/>
    </row>
    <row r="462" spans="1:9" ht="82.5" customHeight="1">
      <c r="A462" s="115" t="s">
        <v>885</v>
      </c>
      <c r="B462" s="48" t="s">
        <v>885</v>
      </c>
      <c r="C462" s="125" t="s">
        <v>886</v>
      </c>
      <c r="D462" s="383" t="s">
        <v>887</v>
      </c>
      <c r="E462" s="402"/>
      <c r="F462" s="382"/>
      <c r="G462" s="123" t="s">
        <v>1163</v>
      </c>
    </row>
    <row r="463" spans="1:9" ht="130.5" customHeight="1">
      <c r="A463" s="383"/>
      <c r="B463" s="402"/>
      <c r="C463" s="402"/>
      <c r="D463" s="402"/>
      <c r="E463" s="402"/>
      <c r="F463" s="402"/>
      <c r="G463" s="382"/>
    </row>
    <row r="464" spans="1:9" ht="117" customHeight="1">
      <c r="A464" s="119" t="s">
        <v>888</v>
      </c>
      <c r="B464" s="122" t="s">
        <v>1165</v>
      </c>
      <c r="C464" s="124" t="s">
        <v>1164</v>
      </c>
      <c r="D464" s="399" t="s">
        <v>1144</v>
      </c>
      <c r="E464" s="400"/>
      <c r="F464" s="401"/>
      <c r="G464" s="123" t="s">
        <v>1163</v>
      </c>
    </row>
    <row r="465" spans="1:7" ht="211.5" customHeight="1">
      <c r="A465" s="383"/>
      <c r="B465" s="402"/>
      <c r="C465" s="402"/>
      <c r="D465" s="402"/>
      <c r="E465" s="402"/>
      <c r="F465" s="402"/>
      <c r="G465" s="382"/>
    </row>
    <row r="466" spans="1:7" ht="41.25" customHeight="1">
      <c r="A466" s="216" t="s">
        <v>889</v>
      </c>
      <c r="B466" s="217"/>
      <c r="C466" s="217"/>
      <c r="D466" s="217"/>
      <c r="E466" s="217"/>
      <c r="F466" s="217"/>
      <c r="G466" s="218"/>
    </row>
    <row r="467" spans="1:7" ht="32.25" customHeight="1">
      <c r="A467" s="219" t="s">
        <v>890</v>
      </c>
      <c r="B467" s="220"/>
      <c r="C467" s="220"/>
      <c r="D467" s="220"/>
      <c r="E467" s="220"/>
      <c r="F467" s="220"/>
      <c r="G467" s="221"/>
    </row>
    <row r="468" spans="1:7" ht="36" customHeight="1">
      <c r="A468" s="222" t="s">
        <v>891</v>
      </c>
      <c r="B468" s="223"/>
      <c r="C468" s="224" t="s">
        <v>892</v>
      </c>
      <c r="D468" s="225"/>
      <c r="E468" s="222" t="s">
        <v>893</v>
      </c>
      <c r="F468" s="226"/>
      <c r="G468" s="223"/>
    </row>
    <row r="469" spans="1:7" ht="56.25" customHeight="1">
      <c r="A469" s="227" t="s">
        <v>894</v>
      </c>
      <c r="B469" s="228"/>
      <c r="C469" s="205" t="s">
        <v>895</v>
      </c>
      <c r="D469" s="205"/>
      <c r="E469" s="202" t="s">
        <v>896</v>
      </c>
      <c r="F469" s="203"/>
      <c r="G469" s="204"/>
    </row>
    <row r="470" spans="1:7" ht="354.75" customHeight="1">
      <c r="A470" s="410" t="s">
        <v>897</v>
      </c>
      <c r="B470" s="205"/>
      <c r="C470" s="205" t="s">
        <v>898</v>
      </c>
      <c r="D470" s="205"/>
      <c r="E470" s="202" t="s">
        <v>899</v>
      </c>
      <c r="F470" s="203"/>
      <c r="G470" s="204"/>
    </row>
    <row r="471" spans="1:7" ht="51.75" customHeight="1">
      <c r="A471" s="391" t="s">
        <v>900</v>
      </c>
      <c r="B471" s="392"/>
      <c r="C471" s="205" t="s">
        <v>901</v>
      </c>
      <c r="D471" s="205"/>
      <c r="E471" s="202" t="s">
        <v>902</v>
      </c>
      <c r="F471" s="203"/>
      <c r="G471" s="204"/>
    </row>
    <row r="472" spans="1:7" ht="52.5" customHeight="1">
      <c r="A472" s="208">
        <v>701</v>
      </c>
      <c r="B472" s="209"/>
      <c r="C472" s="205" t="s">
        <v>903</v>
      </c>
      <c r="D472" s="205"/>
      <c r="E472" s="202" t="s">
        <v>904</v>
      </c>
      <c r="F472" s="203"/>
      <c r="G472" s="204"/>
    </row>
    <row r="473" spans="1:7" ht="47.25" customHeight="1">
      <c r="A473" s="208">
        <v>1557</v>
      </c>
      <c r="B473" s="209"/>
      <c r="C473" s="205" t="s">
        <v>905</v>
      </c>
      <c r="D473" s="205"/>
      <c r="E473" s="202" t="s">
        <v>906</v>
      </c>
      <c r="F473" s="411"/>
      <c r="G473" s="412"/>
    </row>
    <row r="474" spans="1:7" ht="50.25" customHeight="1">
      <c r="A474" s="208">
        <v>1495</v>
      </c>
      <c r="B474" s="209"/>
      <c r="C474" s="205" t="s">
        <v>907</v>
      </c>
      <c r="D474" s="205"/>
      <c r="E474" s="202" t="s">
        <v>908</v>
      </c>
      <c r="F474" s="203"/>
      <c r="G474" s="204"/>
    </row>
    <row r="475" spans="1:7" ht="45" customHeight="1">
      <c r="A475" s="197">
        <v>801</v>
      </c>
      <c r="B475" s="197"/>
      <c r="C475" s="205" t="s">
        <v>909</v>
      </c>
      <c r="D475" s="205"/>
      <c r="E475" s="206" t="s">
        <v>910</v>
      </c>
      <c r="F475" s="207"/>
      <c r="G475" s="207"/>
    </row>
    <row r="476" spans="1:7" ht="33" customHeight="1">
      <c r="A476" s="208">
        <v>1</v>
      </c>
      <c r="B476" s="209"/>
      <c r="C476" s="198" t="s">
        <v>911</v>
      </c>
      <c r="D476" s="199"/>
      <c r="E476" s="199"/>
      <c r="F476" s="200"/>
      <c r="G476" s="126" t="s">
        <v>912</v>
      </c>
    </row>
    <row r="477" spans="1:7" ht="33" customHeight="1">
      <c r="A477" s="197">
        <v>1</v>
      </c>
      <c r="B477" s="197"/>
      <c r="C477" s="198" t="s">
        <v>913</v>
      </c>
      <c r="D477" s="199"/>
      <c r="E477" s="199"/>
      <c r="F477" s="200"/>
      <c r="G477" s="126" t="s">
        <v>912</v>
      </c>
    </row>
    <row r="478" spans="1:7" ht="29.25" customHeight="1">
      <c r="A478" s="197">
        <v>1</v>
      </c>
      <c r="B478" s="197"/>
      <c r="C478" s="198" t="s">
        <v>914</v>
      </c>
      <c r="D478" s="199"/>
      <c r="E478" s="199"/>
      <c r="F478" s="200"/>
      <c r="G478" s="126" t="s">
        <v>912</v>
      </c>
    </row>
    <row r="479" spans="1:7" ht="35.25" customHeight="1">
      <c r="A479" s="197">
        <v>1</v>
      </c>
      <c r="B479" s="197"/>
      <c r="C479" s="198" t="s">
        <v>915</v>
      </c>
      <c r="D479" s="199"/>
      <c r="E479" s="199"/>
      <c r="F479" s="200"/>
      <c r="G479" s="126" t="s">
        <v>912</v>
      </c>
    </row>
    <row r="480" spans="1:7" ht="27" customHeight="1">
      <c r="A480" s="197">
        <v>1</v>
      </c>
      <c r="B480" s="197"/>
      <c r="C480" s="198" t="s">
        <v>916</v>
      </c>
      <c r="D480" s="199"/>
      <c r="E480" s="199"/>
      <c r="F480" s="200"/>
      <c r="G480" s="126" t="s">
        <v>912</v>
      </c>
    </row>
    <row r="481" spans="1:7" ht="28.5" customHeight="1">
      <c r="A481" s="197">
        <v>1</v>
      </c>
      <c r="B481" s="197"/>
      <c r="C481" s="198" t="s">
        <v>917</v>
      </c>
      <c r="D481" s="199"/>
      <c r="E481" s="199"/>
      <c r="F481" s="200"/>
      <c r="G481" s="126" t="s">
        <v>912</v>
      </c>
    </row>
    <row r="482" spans="1:7" ht="36" customHeight="1">
      <c r="A482" s="197">
        <v>1</v>
      </c>
      <c r="B482" s="197"/>
      <c r="C482" s="198" t="s">
        <v>918</v>
      </c>
      <c r="D482" s="199"/>
      <c r="E482" s="199"/>
      <c r="F482" s="200"/>
      <c r="G482" s="126" t="s">
        <v>912</v>
      </c>
    </row>
    <row r="483" spans="1:7" ht="28.5" customHeight="1">
      <c r="A483" s="197">
        <v>1</v>
      </c>
      <c r="B483" s="197"/>
      <c r="C483" s="198" t="s">
        <v>919</v>
      </c>
      <c r="D483" s="199"/>
      <c r="E483" s="199"/>
      <c r="F483" s="200"/>
      <c r="G483" s="126" t="s">
        <v>912</v>
      </c>
    </row>
    <row r="484" spans="1:7" ht="29.25" customHeight="1">
      <c r="A484" s="197">
        <v>1</v>
      </c>
      <c r="B484" s="197"/>
      <c r="C484" s="198" t="s">
        <v>920</v>
      </c>
      <c r="D484" s="199"/>
      <c r="E484" s="199"/>
      <c r="F484" s="200"/>
      <c r="G484" s="126" t="s">
        <v>912</v>
      </c>
    </row>
    <row r="485" spans="1:7" ht="27" customHeight="1">
      <c r="A485" s="197">
        <v>7</v>
      </c>
      <c r="B485" s="197"/>
      <c r="C485" s="198" t="s">
        <v>921</v>
      </c>
      <c r="D485" s="199"/>
      <c r="E485" s="199"/>
      <c r="F485" s="200"/>
      <c r="G485" s="126" t="s">
        <v>912</v>
      </c>
    </row>
    <row r="486" spans="1:7" ht="44.25" customHeight="1">
      <c r="A486" s="424" t="s">
        <v>1174</v>
      </c>
      <c r="B486" s="425"/>
      <c r="C486" s="425"/>
      <c r="D486" s="425"/>
      <c r="E486" s="425"/>
      <c r="F486" s="425"/>
      <c r="G486" s="425"/>
    </row>
    <row r="487" spans="1:7" ht="49.5" customHeight="1">
      <c r="A487" s="426" t="s">
        <v>1175</v>
      </c>
      <c r="B487" s="426" t="s">
        <v>1176</v>
      </c>
      <c r="C487" s="427" t="s">
        <v>1177</v>
      </c>
      <c r="D487" s="427"/>
      <c r="E487" s="426" t="s">
        <v>1178</v>
      </c>
      <c r="F487" s="427" t="s">
        <v>1179</v>
      </c>
      <c r="G487" s="427"/>
    </row>
    <row r="488" spans="1:7" ht="35.25" customHeight="1">
      <c r="A488" s="6"/>
      <c r="B488" s="6"/>
      <c r="C488" s="201" t="s">
        <v>922</v>
      </c>
      <c r="D488" s="189"/>
      <c r="E488" s="6"/>
      <c r="F488" s="201"/>
      <c r="G488" s="189"/>
    </row>
    <row r="489" spans="1:7" ht="15.75">
      <c r="A489" s="187" t="s">
        <v>879</v>
      </c>
      <c r="B489" s="188"/>
      <c r="C489" s="188"/>
      <c r="D489" s="188"/>
      <c r="E489" s="188"/>
      <c r="F489" s="188"/>
      <c r="G489" s="188"/>
    </row>
    <row r="490" spans="1:7" ht="215.25" customHeight="1">
      <c r="A490" s="6" t="s">
        <v>923</v>
      </c>
      <c r="B490" s="6">
        <v>0</v>
      </c>
      <c r="C490" s="146" t="s">
        <v>924</v>
      </c>
      <c r="D490" s="189"/>
      <c r="E490" s="6">
        <v>0</v>
      </c>
      <c r="F490" s="180" t="s">
        <v>925</v>
      </c>
      <c r="G490" s="189"/>
    </row>
    <row r="491" spans="1:7" ht="47.25">
      <c r="A491" s="130" t="s">
        <v>926</v>
      </c>
      <c r="B491" s="130" t="s">
        <v>927</v>
      </c>
      <c r="C491" s="190" t="s">
        <v>928</v>
      </c>
      <c r="D491" s="191"/>
      <c r="E491" s="130" t="s">
        <v>929</v>
      </c>
      <c r="F491" s="136" t="s">
        <v>925</v>
      </c>
      <c r="G491" s="192"/>
    </row>
    <row r="492" spans="1:7" ht="29.25" customHeight="1">
      <c r="A492" s="193" t="s">
        <v>58</v>
      </c>
      <c r="B492" s="194"/>
      <c r="C492" s="194"/>
      <c r="D492" s="194"/>
      <c r="E492" s="194"/>
      <c r="F492" s="194"/>
      <c r="G492" s="195"/>
    </row>
    <row r="493" spans="1:7" ht="39.75" customHeight="1">
      <c r="A493" s="428" t="s">
        <v>1180</v>
      </c>
      <c r="B493" s="196"/>
      <c r="C493" s="196"/>
      <c r="D493" s="196"/>
      <c r="E493" s="196"/>
      <c r="F493" s="196"/>
      <c r="G493" s="196"/>
    </row>
    <row r="494" spans="1:7" ht="42.75" customHeight="1">
      <c r="A494" s="232" t="s">
        <v>1181</v>
      </c>
      <c r="B494" s="234"/>
      <c r="C494" s="234"/>
      <c r="D494" s="234"/>
      <c r="E494" s="234"/>
      <c r="F494" s="234"/>
      <c r="G494" s="234"/>
    </row>
    <row r="495" spans="1:7" ht="31.5">
      <c r="A495" s="19" t="s">
        <v>1182</v>
      </c>
      <c r="B495" s="19" t="s">
        <v>1183</v>
      </c>
      <c r="C495" s="156" t="s">
        <v>76</v>
      </c>
      <c r="D495" s="156"/>
      <c r="E495" s="19" t="s">
        <v>1184</v>
      </c>
      <c r="F495" s="156" t="s">
        <v>1185</v>
      </c>
      <c r="G495" s="156"/>
    </row>
    <row r="496" spans="1:7" ht="21.75" customHeight="1">
      <c r="A496" s="127">
        <v>16570</v>
      </c>
      <c r="B496" s="128">
        <v>45303</v>
      </c>
      <c r="C496" s="164" t="s">
        <v>930</v>
      </c>
      <c r="D496" s="185"/>
      <c r="E496" s="3" t="s">
        <v>939</v>
      </c>
      <c r="F496" s="184" t="s">
        <v>931</v>
      </c>
      <c r="G496" s="185"/>
    </row>
    <row r="497" spans="1:7" ht="24.75" customHeight="1">
      <c r="A497" s="127">
        <v>16900</v>
      </c>
      <c r="B497" s="128">
        <v>45376</v>
      </c>
      <c r="C497" s="183" t="s">
        <v>935</v>
      </c>
      <c r="D497" s="138"/>
      <c r="E497" s="3" t="s">
        <v>939</v>
      </c>
      <c r="F497" s="184" t="s">
        <v>931</v>
      </c>
      <c r="G497" s="185"/>
    </row>
    <row r="498" spans="1:7" ht="162" customHeight="1">
      <c r="A498" s="180"/>
      <c r="B498" s="186"/>
      <c r="C498" s="186"/>
      <c r="D498" s="186"/>
      <c r="E498" s="186"/>
      <c r="F498" s="186"/>
      <c r="G498" s="182"/>
    </row>
    <row r="499" spans="1:7" ht="15.75">
      <c r="A499" s="13">
        <v>16404</v>
      </c>
      <c r="B499" s="12">
        <v>45265</v>
      </c>
      <c r="C499" s="146" t="s">
        <v>935</v>
      </c>
      <c r="D499" s="181"/>
      <c r="E499" s="6" t="s">
        <v>1167</v>
      </c>
      <c r="F499" s="180" t="s">
        <v>931</v>
      </c>
      <c r="G499" s="182"/>
    </row>
    <row r="500" spans="1:7" ht="15.75">
      <c r="A500" s="13">
        <v>16457</v>
      </c>
      <c r="B500" s="12">
        <v>45273</v>
      </c>
      <c r="C500" s="146" t="s">
        <v>932</v>
      </c>
      <c r="D500" s="181"/>
      <c r="E500" s="3" t="s">
        <v>936</v>
      </c>
      <c r="F500" s="180" t="s">
        <v>931</v>
      </c>
      <c r="G500" s="182"/>
    </row>
    <row r="501" spans="1:7" ht="15.75">
      <c r="A501" s="127" t="s">
        <v>933</v>
      </c>
      <c r="B501" s="128" t="s">
        <v>934</v>
      </c>
      <c r="C501" s="146" t="s">
        <v>930</v>
      </c>
      <c r="D501" s="181"/>
      <c r="E501" s="3" t="s">
        <v>936</v>
      </c>
      <c r="F501" s="180" t="s">
        <v>931</v>
      </c>
      <c r="G501" s="182"/>
    </row>
    <row r="502" spans="1:7" ht="15.75">
      <c r="A502" s="127">
        <v>16527</v>
      </c>
      <c r="B502" s="128">
        <v>45293</v>
      </c>
      <c r="C502" s="146" t="s">
        <v>935</v>
      </c>
      <c r="D502" s="181"/>
      <c r="E502" s="3" t="s">
        <v>936</v>
      </c>
      <c r="F502" s="180" t="s">
        <v>931</v>
      </c>
      <c r="G502" s="182"/>
    </row>
    <row r="503" spans="1:7" ht="15.75">
      <c r="A503" s="127">
        <v>16591</v>
      </c>
      <c r="B503" s="128">
        <v>45309</v>
      </c>
      <c r="C503" s="183" t="s">
        <v>935</v>
      </c>
      <c r="D503" s="138"/>
      <c r="E503" s="3" t="s">
        <v>937</v>
      </c>
      <c r="F503" s="180" t="s">
        <v>931</v>
      </c>
      <c r="G503" s="182"/>
    </row>
    <row r="504" spans="1:7" ht="15.75">
      <c r="A504" s="127">
        <v>16593</v>
      </c>
      <c r="B504" s="128">
        <v>45309</v>
      </c>
      <c r="C504" s="183" t="s">
        <v>935</v>
      </c>
      <c r="D504" s="138"/>
      <c r="E504" s="3" t="s">
        <v>936</v>
      </c>
      <c r="F504" s="180" t="s">
        <v>931</v>
      </c>
      <c r="G504" s="182"/>
    </row>
    <row r="505" spans="1:7" ht="15.75">
      <c r="A505" s="127">
        <v>17063</v>
      </c>
      <c r="B505" s="128">
        <v>45410</v>
      </c>
      <c r="C505" s="183" t="s">
        <v>938</v>
      </c>
      <c r="D505" s="138"/>
      <c r="E505" s="3" t="s">
        <v>936</v>
      </c>
      <c r="F505" s="184" t="s">
        <v>931</v>
      </c>
      <c r="G505" s="185"/>
    </row>
    <row r="506" spans="1:7" ht="15.75">
      <c r="A506" s="127">
        <v>17323</v>
      </c>
      <c r="B506" s="128">
        <v>45464</v>
      </c>
      <c r="C506" s="183" t="s">
        <v>935</v>
      </c>
      <c r="D506" s="138"/>
      <c r="E506" s="3" t="s">
        <v>939</v>
      </c>
      <c r="F506" s="184" t="s">
        <v>931</v>
      </c>
      <c r="G506" s="185"/>
    </row>
    <row r="507" spans="1:7" ht="15.75">
      <c r="A507" s="127">
        <v>17326</v>
      </c>
      <c r="B507" s="128">
        <v>45465</v>
      </c>
      <c r="C507" s="183" t="s">
        <v>935</v>
      </c>
      <c r="D507" s="138"/>
      <c r="E507" s="3" t="s">
        <v>939</v>
      </c>
      <c r="F507" s="180" t="s">
        <v>931</v>
      </c>
      <c r="G507" s="182"/>
    </row>
    <row r="508" spans="1:7" ht="15.75">
      <c r="A508" s="127">
        <v>17334</v>
      </c>
      <c r="B508" s="128">
        <v>45467</v>
      </c>
      <c r="C508" s="183" t="s">
        <v>935</v>
      </c>
      <c r="D508" s="138"/>
      <c r="E508" s="3" t="s">
        <v>939</v>
      </c>
      <c r="F508" s="180" t="s">
        <v>931</v>
      </c>
      <c r="G508" s="182"/>
    </row>
    <row r="509" spans="1:7" ht="132.75" customHeight="1">
      <c r="A509" s="180"/>
      <c r="B509" s="137"/>
      <c r="C509" s="137"/>
      <c r="D509" s="137"/>
      <c r="E509" s="137"/>
      <c r="F509" s="137"/>
      <c r="G509" s="138"/>
    </row>
    <row r="510" spans="1:7" ht="20.25" customHeight="1">
      <c r="A510" s="180" t="s">
        <v>940</v>
      </c>
      <c r="B510" s="137"/>
      <c r="C510" s="137"/>
      <c r="D510" s="137"/>
      <c r="E510" s="137"/>
      <c r="F510" s="137"/>
      <c r="G510" s="138"/>
    </row>
    <row r="511" spans="1:7" ht="15.75">
      <c r="A511" s="13">
        <v>17427</v>
      </c>
      <c r="B511" s="12">
        <v>45481</v>
      </c>
      <c r="C511" s="146" t="s">
        <v>935</v>
      </c>
      <c r="D511" s="181"/>
      <c r="E511" s="6" t="s">
        <v>936</v>
      </c>
      <c r="F511" s="180" t="s">
        <v>931</v>
      </c>
      <c r="G511" s="182"/>
    </row>
    <row r="512" spans="1:7" ht="22.5" customHeight="1">
      <c r="A512" s="13">
        <v>17608</v>
      </c>
      <c r="B512" s="12">
        <v>45516</v>
      </c>
      <c r="C512" s="146" t="s">
        <v>930</v>
      </c>
      <c r="D512" s="181"/>
      <c r="E512" s="3" t="s">
        <v>1166</v>
      </c>
      <c r="F512" s="180" t="s">
        <v>931</v>
      </c>
      <c r="G512" s="182"/>
    </row>
    <row r="513" spans="1:10" ht="15.75">
      <c r="A513" s="180" t="s">
        <v>940</v>
      </c>
      <c r="B513" s="137"/>
      <c r="C513" s="137"/>
      <c r="D513" s="137"/>
      <c r="E513" s="137"/>
      <c r="F513" s="137"/>
      <c r="G513" s="138"/>
    </row>
    <row r="514" spans="1:10" ht="112.5" customHeight="1">
      <c r="A514" s="146" t="s">
        <v>58</v>
      </c>
      <c r="B514" s="137"/>
      <c r="C514" s="137"/>
      <c r="D514" s="137"/>
      <c r="E514" s="137"/>
      <c r="F514" s="137"/>
      <c r="G514" s="138"/>
    </row>
    <row r="515" spans="1:10" ht="26.25" customHeight="1">
      <c r="A515" s="127">
        <v>17937</v>
      </c>
      <c r="B515" s="128">
        <v>45573</v>
      </c>
      <c r="C515" s="164" t="s">
        <v>930</v>
      </c>
      <c r="D515" s="185"/>
      <c r="E515" s="3" t="s">
        <v>1161</v>
      </c>
      <c r="F515" s="429" t="s">
        <v>1162</v>
      </c>
      <c r="G515" s="185"/>
      <c r="H515" s="69"/>
      <c r="I515" s="69"/>
      <c r="J515" s="69"/>
    </row>
    <row r="516" spans="1:10" ht="25.5" customHeight="1">
      <c r="A516" s="127">
        <v>17940</v>
      </c>
      <c r="B516" s="128">
        <v>45574</v>
      </c>
      <c r="C516" s="164" t="s">
        <v>930</v>
      </c>
      <c r="D516" s="185"/>
      <c r="E516" s="3" t="s">
        <v>1161</v>
      </c>
      <c r="F516" s="429" t="s">
        <v>1162</v>
      </c>
      <c r="G516" s="185"/>
      <c r="H516" s="69"/>
      <c r="I516" s="69"/>
      <c r="J516" s="69"/>
    </row>
    <row r="517" spans="1:10" ht="19.5" customHeight="1">
      <c r="A517" s="127">
        <v>18182</v>
      </c>
      <c r="B517" s="128">
        <v>45617</v>
      </c>
      <c r="C517" s="183" t="s">
        <v>930</v>
      </c>
      <c r="D517" s="138"/>
      <c r="E517" s="3" t="s">
        <v>1161</v>
      </c>
      <c r="F517" s="429" t="s">
        <v>1162</v>
      </c>
      <c r="G517" s="185"/>
      <c r="H517" s="69"/>
      <c r="I517" s="69"/>
      <c r="J517" s="69"/>
    </row>
    <row r="518" spans="1:10" ht="23.25" customHeight="1">
      <c r="A518" s="127">
        <v>18207</v>
      </c>
      <c r="B518" s="128">
        <v>45622</v>
      </c>
      <c r="C518" s="183" t="s">
        <v>930</v>
      </c>
      <c r="D518" s="138"/>
      <c r="E518" s="3" t="s">
        <v>1161</v>
      </c>
      <c r="F518" s="429" t="s">
        <v>1162</v>
      </c>
      <c r="G518" s="185"/>
      <c r="H518" s="69"/>
      <c r="I518" s="69"/>
      <c r="J518" s="69"/>
    </row>
    <row r="519" spans="1:10" ht="145.5" customHeight="1">
      <c r="A519" s="136" t="s">
        <v>729</v>
      </c>
      <c r="B519" s="137"/>
      <c r="C519" s="137"/>
      <c r="D519" s="137"/>
      <c r="E519" s="137"/>
      <c r="F519" s="137"/>
      <c r="G519" s="138"/>
    </row>
    <row r="520" spans="1:10" ht="39.75" customHeight="1">
      <c r="A520" s="178" t="s">
        <v>941</v>
      </c>
      <c r="B520" s="179"/>
      <c r="C520" s="179"/>
      <c r="D520" s="179"/>
      <c r="E520" s="179"/>
      <c r="F520" s="179"/>
      <c r="G520" s="179"/>
    </row>
    <row r="521" spans="1:10" ht="44.25" customHeight="1">
      <c r="A521" s="176" t="s">
        <v>942</v>
      </c>
      <c r="B521" s="177"/>
      <c r="C521" s="177"/>
      <c r="D521" s="177"/>
      <c r="E521" s="177"/>
      <c r="F521" s="177"/>
      <c r="G521" s="177"/>
    </row>
    <row r="522" spans="1:10" ht="35.25" customHeight="1">
      <c r="A522" s="155" t="s">
        <v>943</v>
      </c>
      <c r="B522" s="155"/>
      <c r="C522" s="155"/>
      <c r="D522" s="155"/>
      <c r="E522" s="155"/>
      <c r="F522" s="155"/>
      <c r="G522" s="155"/>
    </row>
    <row r="523" spans="1:10" ht="31.5">
      <c r="A523" s="8" t="s">
        <v>944</v>
      </c>
      <c r="B523" s="131" t="s">
        <v>945</v>
      </c>
      <c r="C523" s="172" t="s">
        <v>946</v>
      </c>
      <c r="D523" s="172"/>
      <c r="E523" s="172"/>
      <c r="F523" s="171" t="s">
        <v>947</v>
      </c>
      <c r="G523" s="171"/>
    </row>
    <row r="524" spans="1:10" ht="62.25" customHeight="1">
      <c r="A524" s="18" t="s">
        <v>948</v>
      </c>
      <c r="B524" s="128">
        <v>45471</v>
      </c>
      <c r="C524" s="164" t="s">
        <v>949</v>
      </c>
      <c r="D524" s="164"/>
      <c r="E524" s="164"/>
      <c r="F524" s="165" t="s">
        <v>950</v>
      </c>
      <c r="G524" s="165"/>
    </row>
    <row r="525" spans="1:10" ht="75" customHeight="1">
      <c r="A525" s="18" t="s">
        <v>951</v>
      </c>
      <c r="B525" s="128">
        <v>45614</v>
      </c>
      <c r="C525" s="164" t="s">
        <v>952</v>
      </c>
      <c r="D525" s="164"/>
      <c r="E525" s="164"/>
      <c r="F525" s="165" t="s">
        <v>953</v>
      </c>
      <c r="G525" s="165"/>
    </row>
    <row r="526" spans="1:10" ht="41.25" customHeight="1">
      <c r="A526" s="18" t="s">
        <v>954</v>
      </c>
      <c r="B526" s="128">
        <v>45656</v>
      </c>
      <c r="C526" s="164" t="s">
        <v>955</v>
      </c>
      <c r="D526" s="164"/>
      <c r="E526" s="164"/>
      <c r="F526" s="165" t="s">
        <v>956</v>
      </c>
      <c r="G526" s="165"/>
    </row>
    <row r="527" spans="1:10" ht="26.25" customHeight="1">
      <c r="A527" s="136" t="s">
        <v>1154</v>
      </c>
      <c r="B527" s="137"/>
      <c r="C527" s="137"/>
      <c r="D527" s="137"/>
      <c r="E527" s="137"/>
      <c r="F527" s="137"/>
      <c r="G527" s="138"/>
    </row>
    <row r="528" spans="1:10" ht="29.25" customHeight="1">
      <c r="A528" s="155" t="s">
        <v>957</v>
      </c>
      <c r="B528" s="155"/>
      <c r="C528" s="155"/>
      <c r="D528" s="155"/>
      <c r="E528" s="155"/>
      <c r="F528" s="155"/>
      <c r="G528" s="155"/>
    </row>
    <row r="529" spans="1:7" ht="31.5">
      <c r="A529" s="8" t="s">
        <v>944</v>
      </c>
      <c r="B529" s="131" t="s">
        <v>945</v>
      </c>
      <c r="C529" s="172" t="s">
        <v>958</v>
      </c>
      <c r="D529" s="172"/>
      <c r="E529" s="172"/>
      <c r="F529" s="171" t="s">
        <v>947</v>
      </c>
      <c r="G529" s="171"/>
    </row>
    <row r="530" spans="1:7" ht="44.25" customHeight="1">
      <c r="A530" s="18" t="s">
        <v>959</v>
      </c>
      <c r="B530" s="128">
        <v>45341</v>
      </c>
      <c r="C530" s="164" t="s">
        <v>960</v>
      </c>
      <c r="D530" s="164"/>
      <c r="E530" s="164"/>
      <c r="F530" s="165" t="s">
        <v>961</v>
      </c>
      <c r="G530" s="165"/>
    </row>
    <row r="531" spans="1:7" ht="62.25" customHeight="1">
      <c r="A531" s="18" t="s">
        <v>962</v>
      </c>
      <c r="B531" s="128">
        <v>45350</v>
      </c>
      <c r="C531" s="164" t="s">
        <v>963</v>
      </c>
      <c r="D531" s="164"/>
      <c r="E531" s="164"/>
      <c r="F531" s="165" t="s">
        <v>964</v>
      </c>
      <c r="G531" s="165"/>
    </row>
    <row r="532" spans="1:7" ht="34.5" customHeight="1">
      <c r="A532" s="18" t="s">
        <v>965</v>
      </c>
      <c r="B532" s="128">
        <v>45377</v>
      </c>
      <c r="C532" s="164" t="s">
        <v>966</v>
      </c>
      <c r="D532" s="164"/>
      <c r="E532" s="164"/>
      <c r="F532" s="165" t="s">
        <v>967</v>
      </c>
      <c r="G532" s="165"/>
    </row>
    <row r="533" spans="1:7" ht="39.75" customHeight="1">
      <c r="A533" s="18" t="s">
        <v>968</v>
      </c>
      <c r="B533" s="128">
        <v>45397</v>
      </c>
      <c r="C533" s="164" t="s">
        <v>969</v>
      </c>
      <c r="D533" s="164"/>
      <c r="E533" s="164"/>
      <c r="F533" s="165" t="s">
        <v>970</v>
      </c>
      <c r="G533" s="165"/>
    </row>
    <row r="534" spans="1:7" ht="33.75" customHeight="1">
      <c r="A534" s="18" t="s">
        <v>971</v>
      </c>
      <c r="B534" s="128">
        <v>45470</v>
      </c>
      <c r="C534" s="164" t="s">
        <v>972</v>
      </c>
      <c r="D534" s="164"/>
      <c r="E534" s="164"/>
      <c r="F534" s="165" t="s">
        <v>973</v>
      </c>
      <c r="G534" s="165"/>
    </row>
    <row r="535" spans="1:7" ht="32.25" customHeight="1">
      <c r="A535" s="18" t="s">
        <v>974</v>
      </c>
      <c r="B535" s="128">
        <v>45470</v>
      </c>
      <c r="C535" s="164" t="s">
        <v>975</v>
      </c>
      <c r="D535" s="164"/>
      <c r="E535" s="164"/>
      <c r="F535" s="165" t="s">
        <v>976</v>
      </c>
      <c r="G535" s="165"/>
    </row>
    <row r="536" spans="1:7" ht="31.5" customHeight="1">
      <c r="A536" s="18" t="s">
        <v>977</v>
      </c>
      <c r="B536" s="128">
        <v>45567</v>
      </c>
      <c r="C536" s="164" t="s">
        <v>978</v>
      </c>
      <c r="D536" s="164"/>
      <c r="E536" s="164"/>
      <c r="F536" s="165" t="s">
        <v>979</v>
      </c>
      <c r="G536" s="165"/>
    </row>
    <row r="537" spans="1:7" ht="31.5" customHeight="1">
      <c r="A537" s="18" t="s">
        <v>980</v>
      </c>
      <c r="B537" s="128">
        <v>45586</v>
      </c>
      <c r="C537" s="164" t="s">
        <v>981</v>
      </c>
      <c r="D537" s="164"/>
      <c r="E537" s="164"/>
      <c r="F537" s="165" t="s">
        <v>982</v>
      </c>
      <c r="G537" s="165"/>
    </row>
    <row r="538" spans="1:7" ht="32.25" customHeight="1">
      <c r="A538" s="18" t="s">
        <v>983</v>
      </c>
      <c r="B538" s="128">
        <v>45593</v>
      </c>
      <c r="C538" s="164" t="s">
        <v>984</v>
      </c>
      <c r="D538" s="164"/>
      <c r="E538" s="164"/>
      <c r="F538" s="165" t="s">
        <v>985</v>
      </c>
      <c r="G538" s="165"/>
    </row>
    <row r="539" spans="1:7" ht="28.5" customHeight="1">
      <c r="A539" s="18" t="s">
        <v>986</v>
      </c>
      <c r="B539" s="128">
        <v>45593</v>
      </c>
      <c r="C539" s="164" t="s">
        <v>987</v>
      </c>
      <c r="D539" s="164"/>
      <c r="E539" s="164"/>
      <c r="F539" s="165" t="s">
        <v>988</v>
      </c>
      <c r="G539" s="165"/>
    </row>
    <row r="540" spans="1:7" ht="39" customHeight="1">
      <c r="A540" s="18" t="s">
        <v>989</v>
      </c>
      <c r="B540" s="128">
        <v>45600</v>
      </c>
      <c r="C540" s="164" t="s">
        <v>990</v>
      </c>
      <c r="D540" s="164"/>
      <c r="E540" s="164"/>
      <c r="F540" s="165" t="s">
        <v>991</v>
      </c>
      <c r="G540" s="165"/>
    </row>
    <row r="541" spans="1:7" ht="35.25" customHeight="1">
      <c r="A541" s="18" t="s">
        <v>992</v>
      </c>
      <c r="B541" s="128">
        <v>45602</v>
      </c>
      <c r="C541" s="164" t="s">
        <v>993</v>
      </c>
      <c r="D541" s="164"/>
      <c r="E541" s="164"/>
      <c r="F541" s="165" t="s">
        <v>994</v>
      </c>
      <c r="G541" s="165"/>
    </row>
    <row r="542" spans="1:7" ht="33.75" customHeight="1">
      <c r="A542" s="18" t="s">
        <v>995</v>
      </c>
      <c r="B542" s="128">
        <v>45621</v>
      </c>
      <c r="C542" s="164" t="s">
        <v>996</v>
      </c>
      <c r="D542" s="164"/>
      <c r="E542" s="164"/>
      <c r="F542" s="165" t="s">
        <v>997</v>
      </c>
      <c r="G542" s="165"/>
    </row>
    <row r="543" spans="1:7" ht="34.5" customHeight="1">
      <c r="A543" s="18" t="s">
        <v>998</v>
      </c>
      <c r="B543" s="128">
        <v>45621</v>
      </c>
      <c r="C543" s="164" t="s">
        <v>999</v>
      </c>
      <c r="D543" s="164"/>
      <c r="E543" s="164"/>
      <c r="F543" s="165" t="s">
        <v>1000</v>
      </c>
      <c r="G543" s="165"/>
    </row>
    <row r="544" spans="1:7" ht="36.75" customHeight="1">
      <c r="A544" s="18" t="s">
        <v>1001</v>
      </c>
      <c r="B544" s="128">
        <v>45621</v>
      </c>
      <c r="C544" s="164" t="s">
        <v>1002</v>
      </c>
      <c r="D544" s="164"/>
      <c r="E544" s="164"/>
      <c r="F544" s="165" t="s">
        <v>1003</v>
      </c>
      <c r="G544" s="165"/>
    </row>
    <row r="545" spans="1:7" ht="31.5" customHeight="1">
      <c r="A545" s="18" t="s">
        <v>1004</v>
      </c>
      <c r="B545" s="128">
        <v>45623</v>
      </c>
      <c r="C545" s="164" t="s">
        <v>1005</v>
      </c>
      <c r="D545" s="164"/>
      <c r="E545" s="164"/>
      <c r="F545" s="165" t="s">
        <v>1006</v>
      </c>
      <c r="G545" s="165"/>
    </row>
    <row r="546" spans="1:7" ht="31.5" customHeight="1">
      <c r="A546" s="18" t="s">
        <v>1007</v>
      </c>
      <c r="B546" s="128">
        <v>45623</v>
      </c>
      <c r="C546" s="164" t="s">
        <v>1008</v>
      </c>
      <c r="D546" s="164"/>
      <c r="E546" s="164"/>
      <c r="F546" s="165" t="s">
        <v>1009</v>
      </c>
      <c r="G546" s="165"/>
    </row>
    <row r="547" spans="1:7" ht="29.25" customHeight="1">
      <c r="A547" s="18" t="s">
        <v>1010</v>
      </c>
      <c r="B547" s="128">
        <v>45638</v>
      </c>
      <c r="C547" s="164" t="s">
        <v>1011</v>
      </c>
      <c r="D547" s="164"/>
      <c r="E547" s="164"/>
      <c r="F547" s="165" t="s">
        <v>1012</v>
      </c>
      <c r="G547" s="165"/>
    </row>
    <row r="548" spans="1:7" ht="32.25" customHeight="1">
      <c r="A548" s="18" t="s">
        <v>1013</v>
      </c>
      <c r="B548" s="128">
        <v>45638</v>
      </c>
      <c r="C548" s="164" t="s">
        <v>1014</v>
      </c>
      <c r="D548" s="164"/>
      <c r="E548" s="164"/>
      <c r="F548" s="165" t="s">
        <v>1015</v>
      </c>
      <c r="G548" s="165"/>
    </row>
    <row r="549" spans="1:7" ht="33.75" customHeight="1">
      <c r="A549" s="18" t="s">
        <v>1016</v>
      </c>
      <c r="B549" s="128">
        <v>45638</v>
      </c>
      <c r="C549" s="164" t="s">
        <v>1017</v>
      </c>
      <c r="D549" s="164"/>
      <c r="E549" s="164"/>
      <c r="F549" s="165" t="s">
        <v>1018</v>
      </c>
      <c r="G549" s="165"/>
    </row>
    <row r="550" spans="1:7" ht="43.5" customHeight="1">
      <c r="A550" s="18" t="s">
        <v>1019</v>
      </c>
      <c r="B550" s="128">
        <v>45644</v>
      </c>
      <c r="C550" s="164" t="s">
        <v>1020</v>
      </c>
      <c r="D550" s="164"/>
      <c r="E550" s="164"/>
      <c r="F550" s="165" t="s">
        <v>1021</v>
      </c>
      <c r="G550" s="165"/>
    </row>
    <row r="551" spans="1:7" ht="51" customHeight="1">
      <c r="A551" s="18" t="s">
        <v>1022</v>
      </c>
      <c r="B551" s="128">
        <v>45646</v>
      </c>
      <c r="C551" s="164" t="s">
        <v>1023</v>
      </c>
      <c r="D551" s="164"/>
      <c r="E551" s="164"/>
      <c r="F551" s="165" t="s">
        <v>1024</v>
      </c>
      <c r="G551" s="165"/>
    </row>
    <row r="552" spans="1:7" ht="39.75" customHeight="1">
      <c r="A552" s="18" t="s">
        <v>1025</v>
      </c>
      <c r="B552" s="128">
        <v>45646</v>
      </c>
      <c r="C552" s="164" t="s">
        <v>1026</v>
      </c>
      <c r="D552" s="164"/>
      <c r="E552" s="164"/>
      <c r="F552" s="165" t="s">
        <v>1027</v>
      </c>
      <c r="G552" s="165"/>
    </row>
    <row r="553" spans="1:7" ht="31.5" customHeight="1">
      <c r="A553" s="18" t="s">
        <v>1028</v>
      </c>
      <c r="B553" s="128">
        <v>45646</v>
      </c>
      <c r="C553" s="164" t="s">
        <v>1029</v>
      </c>
      <c r="D553" s="164"/>
      <c r="E553" s="164"/>
      <c r="F553" s="165" t="s">
        <v>1030</v>
      </c>
      <c r="G553" s="165"/>
    </row>
    <row r="554" spans="1:7" ht="33.75" customHeight="1">
      <c r="A554" s="18" t="s">
        <v>1031</v>
      </c>
      <c r="B554" s="128">
        <v>45652</v>
      </c>
      <c r="C554" s="164" t="s">
        <v>1032</v>
      </c>
      <c r="D554" s="164"/>
      <c r="E554" s="164"/>
      <c r="F554" s="165" t="s">
        <v>1033</v>
      </c>
      <c r="G554" s="165"/>
    </row>
    <row r="555" spans="1:7" ht="37.5" customHeight="1">
      <c r="A555" s="18" t="s">
        <v>1034</v>
      </c>
      <c r="B555" s="128">
        <v>45652</v>
      </c>
      <c r="C555" s="164" t="s">
        <v>1035</v>
      </c>
      <c r="D555" s="164"/>
      <c r="E555" s="164"/>
      <c r="F555" s="165" t="s">
        <v>1036</v>
      </c>
      <c r="G555" s="165"/>
    </row>
    <row r="556" spans="1:7" ht="36" customHeight="1">
      <c r="A556" s="18" t="s">
        <v>1037</v>
      </c>
      <c r="B556" s="128">
        <v>45653</v>
      </c>
      <c r="C556" s="164" t="s">
        <v>1038</v>
      </c>
      <c r="D556" s="164"/>
      <c r="E556" s="164"/>
      <c r="F556" s="165" t="s">
        <v>1039</v>
      </c>
      <c r="G556" s="165"/>
    </row>
    <row r="557" spans="1:7" ht="36" customHeight="1">
      <c r="A557" s="18" t="s">
        <v>1040</v>
      </c>
      <c r="B557" s="128">
        <v>45656</v>
      </c>
      <c r="C557" s="164" t="s">
        <v>1041</v>
      </c>
      <c r="D557" s="164"/>
      <c r="E557" s="164"/>
      <c r="F557" s="165" t="s">
        <v>1042</v>
      </c>
      <c r="G557" s="165"/>
    </row>
    <row r="558" spans="1:7" ht="29.25" customHeight="1">
      <c r="A558" s="136" t="s">
        <v>1155</v>
      </c>
      <c r="B558" s="137"/>
      <c r="C558" s="137"/>
      <c r="D558" s="137"/>
      <c r="E558" s="137"/>
      <c r="F558" s="137"/>
      <c r="G558" s="138"/>
    </row>
    <row r="559" spans="1:7" ht="23.25" customHeight="1">
      <c r="A559" s="155" t="s">
        <v>1043</v>
      </c>
      <c r="B559" s="155"/>
      <c r="C559" s="155"/>
      <c r="D559" s="155"/>
      <c r="E559" s="155"/>
      <c r="F559" s="155"/>
      <c r="G559" s="155"/>
    </row>
    <row r="560" spans="1:7" ht="31.5">
      <c r="A560" s="8" t="s">
        <v>944</v>
      </c>
      <c r="B560" s="131" t="s">
        <v>945</v>
      </c>
      <c r="C560" s="172" t="s">
        <v>958</v>
      </c>
      <c r="D560" s="172"/>
      <c r="E560" s="172"/>
      <c r="F560" s="171" t="s">
        <v>947</v>
      </c>
      <c r="G560" s="171"/>
    </row>
    <row r="561" spans="1:7" ht="33" customHeight="1">
      <c r="A561" s="18" t="s">
        <v>1044</v>
      </c>
      <c r="B561" s="128">
        <v>45467</v>
      </c>
      <c r="C561" s="164" t="s">
        <v>1045</v>
      </c>
      <c r="D561" s="164"/>
      <c r="E561" s="164"/>
      <c r="F561" s="165" t="s">
        <v>1046</v>
      </c>
      <c r="G561" s="165"/>
    </row>
    <row r="562" spans="1:7" ht="40.5" customHeight="1">
      <c r="A562" s="18" t="s">
        <v>1047</v>
      </c>
      <c r="B562" s="128">
        <v>45656</v>
      </c>
      <c r="C562" s="164" t="s">
        <v>1048</v>
      </c>
      <c r="D562" s="164"/>
      <c r="E562" s="164"/>
      <c r="F562" s="165" t="s">
        <v>1049</v>
      </c>
      <c r="G562" s="165"/>
    </row>
    <row r="563" spans="1:7" ht="39" customHeight="1">
      <c r="A563" s="18" t="s">
        <v>1050</v>
      </c>
      <c r="B563" s="128">
        <v>45656</v>
      </c>
      <c r="C563" s="164" t="s">
        <v>1051</v>
      </c>
      <c r="D563" s="164"/>
      <c r="E563" s="164"/>
      <c r="F563" s="165" t="s">
        <v>1052</v>
      </c>
      <c r="G563" s="165"/>
    </row>
    <row r="564" spans="1:7" ht="24.75" customHeight="1">
      <c r="A564" s="136" t="s">
        <v>1156</v>
      </c>
      <c r="B564" s="137"/>
      <c r="C564" s="137"/>
      <c r="D564" s="137"/>
      <c r="E564" s="137"/>
      <c r="F564" s="137"/>
      <c r="G564" s="138"/>
    </row>
    <row r="565" spans="1:7" ht="26.25" customHeight="1">
      <c r="A565" s="155" t="s">
        <v>1053</v>
      </c>
      <c r="B565" s="155"/>
      <c r="C565" s="155"/>
      <c r="D565" s="155"/>
      <c r="E565" s="155"/>
      <c r="F565" s="155"/>
      <c r="G565" s="155"/>
    </row>
    <row r="566" spans="1:7" ht="31.5">
      <c r="A566" s="8" t="s">
        <v>944</v>
      </c>
      <c r="B566" s="131" t="s">
        <v>945</v>
      </c>
      <c r="C566" s="172" t="s">
        <v>958</v>
      </c>
      <c r="D566" s="172"/>
      <c r="E566" s="172"/>
      <c r="F566" s="171" t="s">
        <v>947</v>
      </c>
      <c r="G566" s="171"/>
    </row>
    <row r="567" spans="1:7" ht="31.5">
      <c r="A567" s="18" t="s">
        <v>1054</v>
      </c>
      <c r="B567" s="132" t="s">
        <v>1055</v>
      </c>
      <c r="C567" s="164" t="s">
        <v>1056</v>
      </c>
      <c r="D567" s="164"/>
      <c r="E567" s="164"/>
      <c r="F567" s="165" t="s">
        <v>1057</v>
      </c>
      <c r="G567" s="165"/>
    </row>
    <row r="568" spans="1:7" ht="31.5">
      <c r="A568" s="18" t="s">
        <v>1058</v>
      </c>
      <c r="B568" s="132" t="s">
        <v>1059</v>
      </c>
      <c r="C568" s="164" t="s">
        <v>1060</v>
      </c>
      <c r="D568" s="164"/>
      <c r="E568" s="164"/>
      <c r="F568" s="165" t="s">
        <v>1061</v>
      </c>
      <c r="G568" s="165"/>
    </row>
    <row r="569" spans="1:7" ht="29.25" customHeight="1">
      <c r="A569" s="136" t="s">
        <v>1157</v>
      </c>
      <c r="B569" s="137"/>
      <c r="C569" s="137"/>
      <c r="D569" s="137"/>
      <c r="E569" s="137"/>
      <c r="F569" s="137"/>
      <c r="G569" s="138"/>
    </row>
    <row r="570" spans="1:7" ht="23.25" customHeight="1">
      <c r="A570" s="155" t="s">
        <v>1062</v>
      </c>
      <c r="B570" s="155"/>
      <c r="C570" s="155"/>
      <c r="D570" s="155"/>
      <c r="E570" s="155"/>
      <c r="F570" s="155"/>
      <c r="G570" s="155"/>
    </row>
    <row r="571" spans="1:7" ht="31.5">
      <c r="A571" s="8" t="s">
        <v>944</v>
      </c>
      <c r="B571" s="131" t="s">
        <v>945</v>
      </c>
      <c r="C571" s="172" t="s">
        <v>946</v>
      </c>
      <c r="D571" s="172"/>
      <c r="E571" s="172"/>
      <c r="F571" s="171" t="s">
        <v>947</v>
      </c>
      <c r="G571" s="171"/>
    </row>
    <row r="572" spans="1:7" ht="31.5">
      <c r="A572" s="18" t="s">
        <v>1054</v>
      </c>
      <c r="B572" s="129" t="s">
        <v>1063</v>
      </c>
      <c r="C572" s="164" t="s">
        <v>1064</v>
      </c>
      <c r="D572" s="164"/>
      <c r="E572" s="164"/>
      <c r="F572" s="165" t="s">
        <v>1065</v>
      </c>
      <c r="G572" s="165"/>
    </row>
    <row r="573" spans="1:7" ht="25.5" customHeight="1">
      <c r="A573" s="136" t="s">
        <v>1155</v>
      </c>
      <c r="B573" s="137"/>
      <c r="C573" s="137"/>
      <c r="D573" s="137"/>
      <c r="E573" s="137"/>
      <c r="F573" s="137"/>
      <c r="G573" s="138"/>
    </row>
    <row r="574" spans="1:7" ht="31.5" customHeight="1">
      <c r="A574" s="156" t="s">
        <v>1066</v>
      </c>
      <c r="B574" s="155"/>
      <c r="C574" s="155"/>
      <c r="D574" s="155"/>
      <c r="E574" s="155"/>
      <c r="F574" s="155"/>
      <c r="G574" s="155"/>
    </row>
    <row r="575" spans="1:7" ht="31.5">
      <c r="A575" s="8" t="s">
        <v>944</v>
      </c>
      <c r="B575" s="131" t="s">
        <v>945</v>
      </c>
      <c r="C575" s="172" t="s">
        <v>958</v>
      </c>
      <c r="D575" s="172"/>
      <c r="E575" s="172"/>
      <c r="F575" s="171" t="s">
        <v>947</v>
      </c>
      <c r="G575" s="171"/>
    </row>
    <row r="576" spans="1:7" ht="15.75">
      <c r="A576" s="129" t="s">
        <v>1067</v>
      </c>
      <c r="B576" s="129" t="s">
        <v>1067</v>
      </c>
      <c r="C576" s="164" t="s">
        <v>1067</v>
      </c>
      <c r="D576" s="164"/>
      <c r="E576" s="164"/>
      <c r="F576" s="164" t="s">
        <v>1067</v>
      </c>
      <c r="G576" s="164"/>
    </row>
    <row r="577" spans="1:7" ht="28.5" customHeight="1">
      <c r="A577" s="136" t="s">
        <v>1155</v>
      </c>
      <c r="B577" s="137"/>
      <c r="C577" s="137"/>
      <c r="D577" s="137"/>
      <c r="E577" s="137"/>
      <c r="F577" s="137"/>
      <c r="G577" s="138"/>
    </row>
    <row r="578" spans="1:7" ht="26.25" customHeight="1">
      <c r="A578" s="155" t="s">
        <v>1068</v>
      </c>
      <c r="B578" s="155"/>
      <c r="C578" s="155"/>
      <c r="D578" s="155"/>
      <c r="E578" s="155"/>
      <c r="F578" s="155"/>
      <c r="G578" s="155"/>
    </row>
    <row r="579" spans="1:7" ht="31.5">
      <c r="A579" s="8" t="s">
        <v>944</v>
      </c>
      <c r="B579" s="131" t="s">
        <v>945</v>
      </c>
      <c r="C579" s="172" t="s">
        <v>958</v>
      </c>
      <c r="D579" s="172"/>
      <c r="E579" s="172"/>
      <c r="F579" s="171" t="s">
        <v>947</v>
      </c>
      <c r="G579" s="171"/>
    </row>
    <row r="580" spans="1:7" ht="37.5" customHeight="1">
      <c r="A580" s="3" t="s">
        <v>1069</v>
      </c>
      <c r="B580" s="128">
        <v>45350</v>
      </c>
      <c r="C580" s="173" t="s">
        <v>1070</v>
      </c>
      <c r="D580" s="174"/>
      <c r="E580" s="175"/>
      <c r="F580" s="165" t="s">
        <v>1071</v>
      </c>
      <c r="G580" s="165"/>
    </row>
    <row r="581" spans="1:7" ht="37.5" customHeight="1">
      <c r="A581" s="3" t="s">
        <v>962</v>
      </c>
      <c r="B581" s="128">
        <v>45390</v>
      </c>
      <c r="C581" s="166" t="s">
        <v>1072</v>
      </c>
      <c r="D581" s="167"/>
      <c r="E581" s="168"/>
      <c r="F581" s="165" t="s">
        <v>1073</v>
      </c>
      <c r="G581" s="165"/>
    </row>
    <row r="582" spans="1:7" ht="36.75" customHeight="1">
      <c r="A582" s="3" t="s">
        <v>1074</v>
      </c>
      <c r="B582" s="128">
        <v>45399</v>
      </c>
      <c r="C582" s="166" t="s">
        <v>1075</v>
      </c>
      <c r="D582" s="167"/>
      <c r="E582" s="168"/>
      <c r="F582" s="165" t="s">
        <v>1076</v>
      </c>
      <c r="G582" s="165"/>
    </row>
    <row r="583" spans="1:7" ht="42.75" customHeight="1">
      <c r="A583" s="3" t="s">
        <v>1077</v>
      </c>
      <c r="B583" s="128">
        <v>45442</v>
      </c>
      <c r="C583" s="166" t="s">
        <v>1078</v>
      </c>
      <c r="D583" s="167"/>
      <c r="E583" s="168"/>
      <c r="F583" s="165" t="s">
        <v>1079</v>
      </c>
      <c r="G583" s="165"/>
    </row>
    <row r="584" spans="1:7" ht="49.5" customHeight="1">
      <c r="A584" s="3" t="s">
        <v>1080</v>
      </c>
      <c r="B584" s="128">
        <v>45446</v>
      </c>
      <c r="C584" s="166" t="s">
        <v>1081</v>
      </c>
      <c r="D584" s="167"/>
      <c r="E584" s="168"/>
      <c r="F584" s="165" t="s">
        <v>1082</v>
      </c>
      <c r="G584" s="165"/>
    </row>
    <row r="585" spans="1:7" ht="31.5" customHeight="1">
      <c r="A585" s="3" t="s">
        <v>1083</v>
      </c>
      <c r="B585" s="128">
        <v>45450</v>
      </c>
      <c r="C585" s="166" t="s">
        <v>1084</v>
      </c>
      <c r="D585" s="167"/>
      <c r="E585" s="168"/>
      <c r="F585" s="165" t="s">
        <v>1085</v>
      </c>
      <c r="G585" s="165"/>
    </row>
    <row r="586" spans="1:7" ht="35.25" customHeight="1">
      <c r="A586" s="3" t="s">
        <v>1086</v>
      </c>
      <c r="B586" s="128">
        <v>45468</v>
      </c>
      <c r="C586" s="166" t="s">
        <v>1087</v>
      </c>
      <c r="D586" s="167"/>
      <c r="E586" s="168"/>
      <c r="F586" s="165" t="s">
        <v>1088</v>
      </c>
      <c r="G586" s="165"/>
    </row>
    <row r="587" spans="1:7" ht="36" customHeight="1">
      <c r="A587" s="3" t="s">
        <v>1089</v>
      </c>
      <c r="B587" s="128">
        <v>45555</v>
      </c>
      <c r="C587" s="166" t="s">
        <v>1090</v>
      </c>
      <c r="D587" s="167"/>
      <c r="E587" s="168"/>
      <c r="F587" s="165" t="s">
        <v>1091</v>
      </c>
      <c r="G587" s="165"/>
    </row>
    <row r="588" spans="1:7" ht="33" customHeight="1">
      <c r="A588" s="3" t="s">
        <v>1092</v>
      </c>
      <c r="B588" s="128">
        <v>45572</v>
      </c>
      <c r="C588" s="166" t="s">
        <v>1093</v>
      </c>
      <c r="D588" s="167"/>
      <c r="E588" s="168"/>
      <c r="F588" s="165" t="s">
        <v>1094</v>
      </c>
      <c r="G588" s="165"/>
    </row>
    <row r="589" spans="1:7" ht="29.25" customHeight="1">
      <c r="A589" s="3" t="s">
        <v>1095</v>
      </c>
      <c r="B589" s="128">
        <v>45573</v>
      </c>
      <c r="C589" s="166" t="s">
        <v>1093</v>
      </c>
      <c r="D589" s="167"/>
      <c r="E589" s="168"/>
      <c r="F589" s="165" t="s">
        <v>1096</v>
      </c>
      <c r="G589" s="165"/>
    </row>
    <row r="590" spans="1:7" ht="31.5" customHeight="1">
      <c r="A590" s="3" t="s">
        <v>1097</v>
      </c>
      <c r="B590" s="128">
        <v>45609</v>
      </c>
      <c r="C590" s="166" t="s">
        <v>1098</v>
      </c>
      <c r="D590" s="167"/>
      <c r="E590" s="168"/>
      <c r="F590" s="165" t="s">
        <v>1099</v>
      </c>
      <c r="G590" s="165"/>
    </row>
    <row r="591" spans="1:7" ht="30" customHeight="1">
      <c r="A591" s="3" t="s">
        <v>1100</v>
      </c>
      <c r="B591" s="128">
        <v>45609</v>
      </c>
      <c r="C591" s="166" t="s">
        <v>1101</v>
      </c>
      <c r="D591" s="167"/>
      <c r="E591" s="168"/>
      <c r="F591" s="165" t="s">
        <v>1102</v>
      </c>
      <c r="G591" s="165"/>
    </row>
    <row r="592" spans="1:7" ht="33" customHeight="1">
      <c r="A592" s="3" t="s">
        <v>1103</v>
      </c>
      <c r="B592" s="128">
        <v>45609</v>
      </c>
      <c r="C592" s="166" t="s">
        <v>1104</v>
      </c>
      <c r="D592" s="167"/>
      <c r="E592" s="168"/>
      <c r="F592" s="165" t="s">
        <v>1105</v>
      </c>
      <c r="G592" s="165"/>
    </row>
    <row r="593" spans="1:7" ht="29.25" customHeight="1">
      <c r="A593" s="3" t="s">
        <v>1106</v>
      </c>
      <c r="B593" s="128">
        <v>45609</v>
      </c>
      <c r="C593" s="166" t="s">
        <v>1107</v>
      </c>
      <c r="D593" s="167"/>
      <c r="E593" s="168"/>
      <c r="F593" s="165" t="s">
        <v>1108</v>
      </c>
      <c r="G593" s="165"/>
    </row>
    <row r="594" spans="1:7" ht="28.5" customHeight="1">
      <c r="A594" s="3" t="s">
        <v>1109</v>
      </c>
      <c r="B594" s="128">
        <v>45632</v>
      </c>
      <c r="C594" s="166" t="s">
        <v>1110</v>
      </c>
      <c r="D594" s="167"/>
      <c r="E594" s="168"/>
      <c r="F594" s="165" t="s">
        <v>1111</v>
      </c>
      <c r="G594" s="165"/>
    </row>
    <row r="595" spans="1:7" ht="32.25" customHeight="1">
      <c r="A595" s="3" t="s">
        <v>1112</v>
      </c>
      <c r="B595" s="128">
        <v>45656</v>
      </c>
      <c r="C595" s="166" t="s">
        <v>1113</v>
      </c>
      <c r="D595" s="167"/>
      <c r="E595" s="168"/>
      <c r="F595" s="165" t="s">
        <v>1114</v>
      </c>
      <c r="G595" s="165"/>
    </row>
    <row r="596" spans="1:7" ht="26.25" customHeight="1">
      <c r="A596" s="136" t="s">
        <v>1157</v>
      </c>
      <c r="B596" s="137"/>
      <c r="C596" s="137"/>
      <c r="D596" s="137"/>
      <c r="E596" s="137"/>
      <c r="F596" s="137"/>
      <c r="G596" s="138"/>
    </row>
    <row r="597" spans="1:7" ht="34.5" customHeight="1">
      <c r="A597" s="169" t="s">
        <v>1115</v>
      </c>
      <c r="B597" s="170"/>
      <c r="C597" s="170"/>
      <c r="D597" s="170"/>
      <c r="E597" s="170"/>
      <c r="F597" s="170"/>
      <c r="G597" s="170"/>
    </row>
    <row r="598" spans="1:7" ht="36" customHeight="1">
      <c r="A598" s="131" t="s">
        <v>1116</v>
      </c>
      <c r="B598" s="131" t="s">
        <v>945</v>
      </c>
      <c r="C598" s="171" t="s">
        <v>1117</v>
      </c>
      <c r="D598" s="172"/>
      <c r="E598" s="172"/>
      <c r="F598" s="171" t="s">
        <v>1118</v>
      </c>
      <c r="G598" s="171"/>
    </row>
    <row r="599" spans="1:7" ht="32.25" customHeight="1">
      <c r="A599" s="18" t="s">
        <v>965</v>
      </c>
      <c r="B599" s="128">
        <v>45439</v>
      </c>
      <c r="C599" s="164" t="s">
        <v>1119</v>
      </c>
      <c r="D599" s="164"/>
      <c r="E599" s="164"/>
      <c r="F599" s="165" t="s">
        <v>1120</v>
      </c>
      <c r="G599" s="165"/>
    </row>
    <row r="600" spans="1:7" ht="27" customHeight="1">
      <c r="A600" s="18" t="s">
        <v>971</v>
      </c>
      <c r="B600" s="128">
        <v>45568</v>
      </c>
      <c r="C600" s="164" t="s">
        <v>972</v>
      </c>
      <c r="D600" s="164"/>
      <c r="E600" s="164"/>
      <c r="F600" s="165" t="s">
        <v>1121</v>
      </c>
      <c r="G600" s="165"/>
    </row>
    <row r="601" spans="1:7" ht="30" customHeight="1">
      <c r="A601" s="18" t="s">
        <v>1044</v>
      </c>
      <c r="B601" s="128">
        <v>45481</v>
      </c>
      <c r="C601" s="164" t="s">
        <v>1045</v>
      </c>
      <c r="D601" s="164"/>
      <c r="E601" s="164"/>
      <c r="F601" s="165" t="s">
        <v>1122</v>
      </c>
      <c r="G601" s="165"/>
    </row>
    <row r="602" spans="1:7" ht="27" customHeight="1">
      <c r="A602" s="18" t="s">
        <v>974</v>
      </c>
      <c r="B602" s="128">
        <v>45526</v>
      </c>
      <c r="C602" s="164" t="s">
        <v>975</v>
      </c>
      <c r="D602" s="164"/>
      <c r="E602" s="164"/>
      <c r="F602" s="165" t="s">
        <v>1123</v>
      </c>
      <c r="G602" s="165"/>
    </row>
    <row r="603" spans="1:7" ht="63.75" customHeight="1">
      <c r="A603" s="18" t="s">
        <v>948</v>
      </c>
      <c r="B603" s="128">
        <v>45485</v>
      </c>
      <c r="C603" s="164" t="s">
        <v>949</v>
      </c>
      <c r="D603" s="164"/>
      <c r="E603" s="164"/>
      <c r="F603" s="165" t="s">
        <v>1124</v>
      </c>
      <c r="G603" s="165"/>
    </row>
    <row r="604" spans="1:7" ht="33" customHeight="1">
      <c r="A604" s="18" t="s">
        <v>977</v>
      </c>
      <c r="B604" s="128">
        <v>45636</v>
      </c>
      <c r="C604" s="164" t="s">
        <v>978</v>
      </c>
      <c r="D604" s="164"/>
      <c r="E604" s="164"/>
      <c r="F604" s="165" t="s">
        <v>1125</v>
      </c>
      <c r="G604" s="165"/>
    </row>
    <row r="605" spans="1:7" ht="40.5" customHeight="1">
      <c r="A605" s="18" t="s">
        <v>980</v>
      </c>
      <c r="B605" s="128">
        <v>45588</v>
      </c>
      <c r="C605" s="164" t="s">
        <v>981</v>
      </c>
      <c r="D605" s="164"/>
      <c r="E605" s="164"/>
      <c r="F605" s="165" t="s">
        <v>1126</v>
      </c>
      <c r="G605" s="165"/>
    </row>
    <row r="606" spans="1:7" ht="29.25" customHeight="1">
      <c r="A606" s="136" t="s">
        <v>1155</v>
      </c>
      <c r="B606" s="137"/>
      <c r="C606" s="137"/>
      <c r="D606" s="137"/>
      <c r="E606" s="137"/>
      <c r="F606" s="137"/>
      <c r="G606" s="138"/>
    </row>
    <row r="607" spans="1:7" ht="37.5" customHeight="1">
      <c r="A607" s="153" t="s">
        <v>1127</v>
      </c>
      <c r="B607" s="154"/>
      <c r="C607" s="154"/>
      <c r="D607" s="154"/>
      <c r="E607" s="154"/>
      <c r="F607" s="154"/>
      <c r="G607" s="154"/>
    </row>
    <row r="608" spans="1:7" ht="37.5" customHeight="1">
      <c r="A608" s="155" t="s">
        <v>1128</v>
      </c>
      <c r="B608" s="155"/>
      <c r="C608" s="155"/>
      <c r="D608" s="156" t="s">
        <v>1129</v>
      </c>
      <c r="E608" s="155"/>
      <c r="F608" s="155"/>
      <c r="G608" s="155"/>
    </row>
    <row r="609" spans="1:7" ht="37.5" customHeight="1">
      <c r="A609" s="139">
        <v>2019</v>
      </c>
      <c r="B609" s="139"/>
      <c r="C609" s="139"/>
      <c r="D609" s="143">
        <v>1.47</v>
      </c>
      <c r="E609" s="144"/>
      <c r="F609" s="144"/>
      <c r="G609" s="145"/>
    </row>
    <row r="610" spans="1:7" ht="15.75">
      <c r="A610" s="139">
        <v>2020</v>
      </c>
      <c r="B610" s="139"/>
      <c r="C610" s="139"/>
      <c r="D610" s="143">
        <v>2.3199999999999998</v>
      </c>
      <c r="E610" s="144"/>
      <c r="F610" s="144"/>
      <c r="G610" s="145"/>
    </row>
    <row r="611" spans="1:7" ht="15.75">
      <c r="A611" s="139">
        <v>2021</v>
      </c>
      <c r="B611" s="139"/>
      <c r="C611" s="139"/>
      <c r="D611" s="143">
        <v>2.34</v>
      </c>
      <c r="E611" s="144"/>
      <c r="F611" s="144"/>
      <c r="G611" s="145"/>
    </row>
    <row r="612" spans="1:7" ht="15.75">
      <c r="A612" s="139">
        <v>2022</v>
      </c>
      <c r="B612" s="139"/>
      <c r="C612" s="139"/>
      <c r="D612" s="140">
        <v>2.2200000000000002</v>
      </c>
      <c r="E612" s="141"/>
      <c r="F612" s="141"/>
      <c r="G612" s="142"/>
    </row>
    <row r="613" spans="1:7" ht="15.75">
      <c r="A613" s="139">
        <v>2023</v>
      </c>
      <c r="B613" s="139"/>
      <c r="C613" s="139"/>
      <c r="D613" s="143" t="s">
        <v>1130</v>
      </c>
      <c r="E613" s="144"/>
      <c r="F613" s="144"/>
      <c r="G613" s="145"/>
    </row>
    <row r="614" spans="1:7" ht="15.75">
      <c r="A614" s="146" t="s">
        <v>58</v>
      </c>
      <c r="B614" s="137"/>
      <c r="C614" s="137"/>
      <c r="D614" s="137"/>
      <c r="E614" s="137"/>
      <c r="F614" s="137"/>
      <c r="G614" s="138"/>
    </row>
    <row r="615" spans="1:7" ht="43.5" customHeight="1">
      <c r="A615" s="147" t="s">
        <v>1131</v>
      </c>
      <c r="B615" s="148"/>
      <c r="C615" s="148"/>
      <c r="D615" s="148"/>
      <c r="E615" s="148"/>
      <c r="F615" s="148"/>
      <c r="G615" s="149"/>
    </row>
    <row r="616" spans="1:7" ht="28.5" customHeight="1">
      <c r="A616" s="150" t="s">
        <v>1132</v>
      </c>
      <c r="B616" s="151"/>
      <c r="C616" s="151"/>
      <c r="D616" s="151"/>
      <c r="E616" s="151"/>
      <c r="F616" s="151"/>
      <c r="G616" s="152"/>
    </row>
    <row r="617" spans="1:7" ht="35.25" customHeight="1">
      <c r="A617" s="150" t="s">
        <v>1133</v>
      </c>
      <c r="B617" s="151"/>
      <c r="C617" s="151"/>
      <c r="D617" s="151"/>
      <c r="E617" s="151"/>
      <c r="F617" s="151"/>
      <c r="G617" s="152"/>
    </row>
    <row r="618" spans="1:7" ht="27.75" customHeight="1">
      <c r="A618" s="150" t="s">
        <v>1134</v>
      </c>
      <c r="B618" s="151"/>
      <c r="C618" s="151"/>
      <c r="D618" s="151"/>
      <c r="E618" s="151"/>
      <c r="F618" s="151"/>
      <c r="G618" s="152"/>
    </row>
    <row r="619" spans="1:7" ht="36.75" customHeight="1">
      <c r="A619" s="150" t="s">
        <v>1135</v>
      </c>
      <c r="B619" s="151"/>
      <c r="C619" s="151"/>
      <c r="D619" s="151"/>
      <c r="E619" s="151"/>
      <c r="F619" s="151"/>
      <c r="G619" s="152"/>
    </row>
    <row r="620" spans="1:7" ht="24" customHeight="1">
      <c r="A620" s="150" t="s">
        <v>1136</v>
      </c>
      <c r="B620" s="151"/>
      <c r="C620" s="151"/>
      <c r="D620" s="151"/>
      <c r="E620" s="151"/>
      <c r="F620" s="151"/>
      <c r="G620" s="152"/>
    </row>
    <row r="621" spans="1:7" ht="30" customHeight="1">
      <c r="A621" s="150" t="s">
        <v>1137</v>
      </c>
      <c r="B621" s="151"/>
      <c r="C621" s="151"/>
      <c r="D621" s="151"/>
      <c r="E621" s="151"/>
      <c r="F621" s="151"/>
      <c r="G621" s="152"/>
    </row>
    <row r="622" spans="1:7" ht="19.5" customHeight="1">
      <c r="A622" s="150" t="s">
        <v>1138</v>
      </c>
      <c r="B622" s="151"/>
      <c r="C622" s="151"/>
      <c r="D622" s="151"/>
      <c r="E622" s="151"/>
      <c r="F622" s="151"/>
      <c r="G622" s="152"/>
    </row>
    <row r="623" spans="1:7" ht="93.75" customHeight="1">
      <c r="A623" s="160" t="s">
        <v>1139</v>
      </c>
      <c r="B623" s="161"/>
      <c r="C623" s="161"/>
      <c r="D623" s="161"/>
      <c r="E623" s="161"/>
      <c r="F623" s="161"/>
      <c r="G623" s="162"/>
    </row>
    <row r="624" spans="1:7" ht="68.25" customHeight="1">
      <c r="A624" s="160" t="s">
        <v>1140</v>
      </c>
      <c r="B624" s="161"/>
      <c r="C624" s="161"/>
      <c r="D624" s="161"/>
      <c r="E624" s="161"/>
      <c r="F624" s="161"/>
      <c r="G624" s="162"/>
    </row>
    <row r="625" spans="1:7" ht="66.75" customHeight="1">
      <c r="A625" s="160" t="s">
        <v>1141</v>
      </c>
      <c r="B625" s="161"/>
      <c r="C625" s="161"/>
      <c r="D625" s="161"/>
      <c r="E625" s="161"/>
      <c r="F625" s="161"/>
      <c r="G625" s="162"/>
    </row>
    <row r="626" spans="1:7" ht="185.25" customHeight="1">
      <c r="A626" s="160" t="s">
        <v>1142</v>
      </c>
      <c r="B626" s="161"/>
      <c r="C626" s="161"/>
      <c r="D626" s="161"/>
      <c r="E626" s="161"/>
      <c r="F626" s="161"/>
      <c r="G626" s="162"/>
    </row>
    <row r="627" spans="1:7" ht="20.25" customHeight="1">
      <c r="A627" s="160" t="s">
        <v>1143</v>
      </c>
      <c r="B627" s="161"/>
      <c r="C627" s="161"/>
      <c r="D627" s="161"/>
      <c r="E627" s="161"/>
      <c r="F627" s="161"/>
      <c r="G627" s="162"/>
    </row>
    <row r="628" spans="1:7" ht="21" customHeight="1">
      <c r="A628" s="163" t="s">
        <v>1153</v>
      </c>
      <c r="B628" s="161"/>
      <c r="C628" s="161"/>
      <c r="D628" s="161"/>
      <c r="E628" s="161"/>
      <c r="F628" s="161"/>
      <c r="G628" s="162"/>
    </row>
    <row r="629" spans="1:7" ht="21.75" customHeight="1">
      <c r="A629" s="136" t="s">
        <v>1145</v>
      </c>
      <c r="B629" s="137"/>
      <c r="C629" s="137"/>
      <c r="D629" s="137"/>
      <c r="E629" s="137"/>
      <c r="F629" s="137"/>
      <c r="G629" s="138"/>
    </row>
    <row r="630" spans="1:7" ht="341.25" customHeight="1">
      <c r="A630" s="157"/>
      <c r="B630" s="158"/>
      <c r="C630" s="158"/>
      <c r="D630" s="158"/>
      <c r="E630" s="158"/>
      <c r="F630" s="158"/>
      <c r="G630" s="159"/>
    </row>
    <row r="631" spans="1:7" ht="26.25" customHeight="1">
      <c r="A631" s="403" t="s">
        <v>1149</v>
      </c>
      <c r="B631" s="404"/>
      <c r="C631" s="404"/>
      <c r="D631" s="404"/>
      <c r="E631" s="404"/>
      <c r="F631" s="404"/>
      <c r="G631" s="405"/>
    </row>
    <row r="632" spans="1:7" ht="26.25" customHeight="1">
      <c r="A632" s="403" t="s">
        <v>1150</v>
      </c>
      <c r="B632" s="404"/>
      <c r="C632" s="404"/>
      <c r="D632" s="404"/>
      <c r="E632" s="404"/>
      <c r="F632" s="404"/>
      <c r="G632" s="405"/>
    </row>
    <row r="633" spans="1:7" ht="22.5" customHeight="1">
      <c r="A633" s="406" t="s">
        <v>1151</v>
      </c>
      <c r="B633" s="404"/>
      <c r="C633" s="404"/>
      <c r="D633" s="404"/>
      <c r="E633" s="404"/>
      <c r="F633" s="404"/>
      <c r="G633" s="405"/>
    </row>
    <row r="634" spans="1:7" ht="25.5" customHeight="1">
      <c r="A634" s="403" t="s">
        <v>1152</v>
      </c>
      <c r="B634" s="404"/>
      <c r="C634" s="404"/>
      <c r="D634" s="404"/>
      <c r="E634" s="404"/>
      <c r="F634" s="404"/>
      <c r="G634" s="405"/>
    </row>
    <row r="640" spans="1:7">
      <c r="E640" s="506"/>
      <c r="F640" s="507" t="s">
        <v>1186</v>
      </c>
    </row>
    <row r="641" spans="5:6">
      <c r="E641" s="506"/>
      <c r="F641" s="507" t="s">
        <v>1188</v>
      </c>
    </row>
    <row r="642" spans="5:6">
      <c r="E642" s="506"/>
      <c r="F642" s="507" t="s">
        <v>1187</v>
      </c>
    </row>
  </sheetData>
  <mergeCells count="663">
    <mergeCell ref="A631:G631"/>
    <mergeCell ref="A632:G632"/>
    <mergeCell ref="A633:G633"/>
    <mergeCell ref="A634:G634"/>
    <mergeCell ref="D464:F464"/>
    <mergeCell ref="A465:G465"/>
    <mergeCell ref="A456:G456"/>
    <mergeCell ref="D457:F457"/>
    <mergeCell ref="D458:F458"/>
    <mergeCell ref="A459:G459"/>
    <mergeCell ref="A470:B470"/>
    <mergeCell ref="C470:D470"/>
    <mergeCell ref="E470:G470"/>
    <mergeCell ref="A471:B471"/>
    <mergeCell ref="C471:D471"/>
    <mergeCell ref="E471:G471"/>
    <mergeCell ref="A472:B472"/>
    <mergeCell ref="C472:D472"/>
    <mergeCell ref="E472:G472"/>
    <mergeCell ref="A473:B473"/>
    <mergeCell ref="C473:D473"/>
    <mergeCell ref="E473:G473"/>
    <mergeCell ref="A474:B474"/>
    <mergeCell ref="C474:D474"/>
    <mergeCell ref="A455:G455"/>
    <mergeCell ref="D460:F460"/>
    <mergeCell ref="A461:G461"/>
    <mergeCell ref="D462:F462"/>
    <mergeCell ref="A463:G463"/>
    <mergeCell ref="A452:B452"/>
    <mergeCell ref="C452:D452"/>
    <mergeCell ref="F452:G452"/>
    <mergeCell ref="A453:B453"/>
    <mergeCell ref="C453:F453"/>
    <mergeCell ref="H453:I453"/>
    <mergeCell ref="A454:B454"/>
    <mergeCell ref="C454:D454"/>
    <mergeCell ref="F454:G454"/>
    <mergeCell ref="A449:B449"/>
    <mergeCell ref="C449:D449"/>
    <mergeCell ref="F449:G449"/>
    <mergeCell ref="A450:B450"/>
    <mergeCell ref="C450:D450"/>
    <mergeCell ref="F450:G450"/>
    <mergeCell ref="A451:B451"/>
    <mergeCell ref="C451:D451"/>
    <mergeCell ref="F451:G451"/>
    <mergeCell ref="A446:B446"/>
    <mergeCell ref="C446:D446"/>
    <mergeCell ref="F446:G446"/>
    <mergeCell ref="A447:B447"/>
    <mergeCell ref="C447:D447"/>
    <mergeCell ref="F447:G447"/>
    <mergeCell ref="A448:B448"/>
    <mergeCell ref="C448:D448"/>
    <mergeCell ref="F448:G448"/>
    <mergeCell ref="A443:B443"/>
    <mergeCell ref="C443:D443"/>
    <mergeCell ref="F443:G443"/>
    <mergeCell ref="A444:B444"/>
    <mergeCell ref="C444:D444"/>
    <mergeCell ref="F444:G444"/>
    <mergeCell ref="A445:B445"/>
    <mergeCell ref="C445:D445"/>
    <mergeCell ref="F445:G445"/>
    <mergeCell ref="A440:B440"/>
    <mergeCell ref="C440:D440"/>
    <mergeCell ref="F440:G440"/>
    <mergeCell ref="A441:B441"/>
    <mergeCell ref="C441:D441"/>
    <mergeCell ref="F441:G441"/>
    <mergeCell ref="A442:B442"/>
    <mergeCell ref="C442:D442"/>
    <mergeCell ref="F442:G442"/>
    <mergeCell ref="C436:D436"/>
    <mergeCell ref="E436:F436"/>
    <mergeCell ref="A437:G437"/>
    <mergeCell ref="A438:B438"/>
    <mergeCell ref="C438:D438"/>
    <mergeCell ref="F438:G438"/>
    <mergeCell ref="A439:B439"/>
    <mergeCell ref="C439:D439"/>
    <mergeCell ref="F439:G439"/>
    <mergeCell ref="C431:D431"/>
    <mergeCell ref="E431:F431"/>
    <mergeCell ref="A432:G432"/>
    <mergeCell ref="C433:D433"/>
    <mergeCell ref="E433:F433"/>
    <mergeCell ref="C434:D434"/>
    <mergeCell ref="E434:F434"/>
    <mergeCell ref="C435:D435"/>
    <mergeCell ref="E435:F435"/>
    <mergeCell ref="C426:D426"/>
    <mergeCell ref="E426:F426"/>
    <mergeCell ref="C427:D427"/>
    <mergeCell ref="E427:F427"/>
    <mergeCell ref="C428:D428"/>
    <mergeCell ref="E428:F428"/>
    <mergeCell ref="C429:D429"/>
    <mergeCell ref="E429:F429"/>
    <mergeCell ref="C430:D430"/>
    <mergeCell ref="E430:F430"/>
    <mergeCell ref="A297:G297"/>
    <mergeCell ref="A298:B298"/>
    <mergeCell ref="A260:A261"/>
    <mergeCell ref="B260:B261"/>
    <mergeCell ref="F260:F261"/>
    <mergeCell ref="G260:G261"/>
    <mergeCell ref="A272:A273"/>
    <mergeCell ref="B272:B273"/>
    <mergeCell ref="D24:E24"/>
    <mergeCell ref="B24:C24"/>
    <mergeCell ref="F24:G24"/>
    <mergeCell ref="E67:G67"/>
    <mergeCell ref="E62:G62"/>
    <mergeCell ref="E61:G61"/>
    <mergeCell ref="E60:G60"/>
    <mergeCell ref="E57:G57"/>
    <mergeCell ref="E56:G56"/>
    <mergeCell ref="B66:D66"/>
    <mergeCell ref="B65:D65"/>
    <mergeCell ref="B64:D64"/>
    <mergeCell ref="B63:D63"/>
    <mergeCell ref="B62:D62"/>
    <mergeCell ref="B61:D61"/>
    <mergeCell ref="B60:D60"/>
    <mergeCell ref="F128:F130"/>
    <mergeCell ref="E128:E137"/>
    <mergeCell ref="D128:D137"/>
    <mergeCell ref="C128:C137"/>
    <mergeCell ref="E68:G68"/>
    <mergeCell ref="B68:D68"/>
    <mergeCell ref="A187:G187"/>
    <mergeCell ref="G172:G173"/>
    <mergeCell ref="A296:G296"/>
    <mergeCell ref="F272:F273"/>
    <mergeCell ref="G272:G273"/>
    <mergeCell ref="A275:A276"/>
    <mergeCell ref="B275:B276"/>
    <mergeCell ref="F275:F276"/>
    <mergeCell ref="G275:G276"/>
    <mergeCell ref="A247:A248"/>
    <mergeCell ref="B247:B248"/>
    <mergeCell ref="F247:F248"/>
    <mergeCell ref="G247:G248"/>
    <mergeCell ref="A250:A252"/>
    <mergeCell ref="B250:B252"/>
    <mergeCell ref="F250:F252"/>
    <mergeCell ref="G250:G252"/>
    <mergeCell ref="A257:A258"/>
    <mergeCell ref="C425:D425"/>
    <mergeCell ref="E425:F425"/>
    <mergeCell ref="C417:D417"/>
    <mergeCell ref="E417:F417"/>
    <mergeCell ref="C418:D418"/>
    <mergeCell ref="E418:F418"/>
    <mergeCell ref="C419:D419"/>
    <mergeCell ref="E419:F419"/>
    <mergeCell ref="C420:D420"/>
    <mergeCell ref="E420:F420"/>
    <mergeCell ref="C421:D421"/>
    <mergeCell ref="E421:F421"/>
    <mergeCell ref="C422:D422"/>
    <mergeCell ref="E422:F422"/>
    <mergeCell ref="C423:D423"/>
    <mergeCell ref="E423:F423"/>
    <mergeCell ref="C424:D424"/>
    <mergeCell ref="E424:F424"/>
    <mergeCell ref="A415:A416"/>
    <mergeCell ref="C415:D415"/>
    <mergeCell ref="E415:F415"/>
    <mergeCell ref="C416:D416"/>
    <mergeCell ref="E416:F416"/>
    <mergeCell ref="A405:G405"/>
    <mergeCell ref="A406:G406"/>
    <mergeCell ref="A407:G407"/>
    <mergeCell ref="A408:G408"/>
    <mergeCell ref="E411:F411"/>
    <mergeCell ref="C411:D411"/>
    <mergeCell ref="C412:D412"/>
    <mergeCell ref="E412:F412"/>
    <mergeCell ref="C413:D413"/>
    <mergeCell ref="E413:F413"/>
    <mergeCell ref="C414:D414"/>
    <mergeCell ref="E414:F414"/>
    <mergeCell ref="E410:F410"/>
    <mergeCell ref="C410:D410"/>
    <mergeCell ref="E409:F409"/>
    <mergeCell ref="C409:D409"/>
    <mergeCell ref="B257:B258"/>
    <mergeCell ref="F257:F258"/>
    <mergeCell ref="G257:G258"/>
    <mergeCell ref="H181:H182"/>
    <mergeCell ref="B194:B195"/>
    <mergeCell ref="G194:G195"/>
    <mergeCell ref="G196:G214"/>
    <mergeCell ref="G215:G216"/>
    <mergeCell ref="G218:G221"/>
    <mergeCell ref="G225:G230"/>
    <mergeCell ref="A238:A239"/>
    <mergeCell ref="B238:B239"/>
    <mergeCell ref="F238:F239"/>
    <mergeCell ref="G238:G239"/>
    <mergeCell ref="A172:A173"/>
    <mergeCell ref="B172:B173"/>
    <mergeCell ref="C172:C173"/>
    <mergeCell ref="D172:D173"/>
    <mergeCell ref="E172:E173"/>
    <mergeCell ref="F172:F173"/>
    <mergeCell ref="E178:E179"/>
    <mergeCell ref="F178:F179"/>
    <mergeCell ref="A181:A182"/>
    <mergeCell ref="B181:B182"/>
    <mergeCell ref="C181:C182"/>
    <mergeCell ref="D181:D182"/>
    <mergeCell ref="E181:E182"/>
    <mergeCell ref="G181:G182"/>
    <mergeCell ref="H172:H173"/>
    <mergeCell ref="A174:A175"/>
    <mergeCell ref="B174:B175"/>
    <mergeCell ref="C174:C175"/>
    <mergeCell ref="D174:D175"/>
    <mergeCell ref="E174:E175"/>
    <mergeCell ref="F174:F175"/>
    <mergeCell ref="G174:G175"/>
    <mergeCell ref="H174:H175"/>
    <mergeCell ref="A102:A103"/>
    <mergeCell ref="B102:B103"/>
    <mergeCell ref="A128:A137"/>
    <mergeCell ref="B128:B137"/>
    <mergeCell ref="A144:A145"/>
    <mergeCell ref="G97:I97"/>
    <mergeCell ref="G98:I98"/>
    <mergeCell ref="B75:D75"/>
    <mergeCell ref="E75:G75"/>
    <mergeCell ref="B76:D76"/>
    <mergeCell ref="E76:G76"/>
    <mergeCell ref="B77:D77"/>
    <mergeCell ref="E77:G77"/>
    <mergeCell ref="C92:D92"/>
    <mergeCell ref="E92:F92"/>
    <mergeCell ref="C90:D90"/>
    <mergeCell ref="E90:F90"/>
    <mergeCell ref="C91:D91"/>
    <mergeCell ref="E91:F91"/>
    <mergeCell ref="B78:D78"/>
    <mergeCell ref="E78:G78"/>
    <mergeCell ref="B79:D79"/>
    <mergeCell ref="E79:G79"/>
    <mergeCell ref="B80:D80"/>
    <mergeCell ref="E80:G80"/>
    <mergeCell ref="C93:D93"/>
    <mergeCell ref="E93:F93"/>
    <mergeCell ref="C94:D94"/>
    <mergeCell ref="C97:D97"/>
    <mergeCell ref="E97:F97"/>
    <mergeCell ref="C87:D87"/>
    <mergeCell ref="E87:F87"/>
    <mergeCell ref="C89:D89"/>
    <mergeCell ref="E89:F89"/>
    <mergeCell ref="E94:F94"/>
    <mergeCell ref="C96:D96"/>
    <mergeCell ref="E96:F96"/>
    <mergeCell ref="C95:D95"/>
    <mergeCell ref="E95:F95"/>
    <mergeCell ref="B82:D82"/>
    <mergeCell ref="E82:G82"/>
    <mergeCell ref="B81:D81"/>
    <mergeCell ref="E81:G81"/>
    <mergeCell ref="C88:D88"/>
    <mergeCell ref="E88:F88"/>
    <mergeCell ref="B83:D83"/>
    <mergeCell ref="E83:G83"/>
    <mergeCell ref="B59:D59"/>
    <mergeCell ref="B58:D58"/>
    <mergeCell ref="B31:C31"/>
    <mergeCell ref="D31:E31"/>
    <mergeCell ref="F31:G31"/>
    <mergeCell ref="B32:C32"/>
    <mergeCell ref="D32:E32"/>
    <mergeCell ref="F32:G32"/>
    <mergeCell ref="B33:C33"/>
    <mergeCell ref="D33:E33"/>
    <mergeCell ref="F33:G33"/>
    <mergeCell ref="B34:C34"/>
    <mergeCell ref="D34:E34"/>
    <mergeCell ref="F34:G34"/>
    <mergeCell ref="A52:G52"/>
    <mergeCell ref="A54:G54"/>
    <mergeCell ref="B47:C47"/>
    <mergeCell ref="E47:F47"/>
    <mergeCell ref="B48:C48"/>
    <mergeCell ref="E48:F48"/>
    <mergeCell ref="B49:C49"/>
    <mergeCell ref="E49:F49"/>
    <mergeCell ref="B50:C50"/>
    <mergeCell ref="E50:F50"/>
    <mergeCell ref="A3:G4"/>
    <mergeCell ref="A5:G5"/>
    <mergeCell ref="A8:G8"/>
    <mergeCell ref="A9:G14"/>
    <mergeCell ref="A15:G15"/>
    <mergeCell ref="A16:G21"/>
    <mergeCell ref="A22:G22"/>
    <mergeCell ref="A23:G23"/>
    <mergeCell ref="A6:B6"/>
    <mergeCell ref="C6:G6"/>
    <mergeCell ref="A7:B7"/>
    <mergeCell ref="C7:G7"/>
    <mergeCell ref="B29:C29"/>
    <mergeCell ref="D29:E29"/>
    <mergeCell ref="F29:G29"/>
    <mergeCell ref="B30:C30"/>
    <mergeCell ref="D30:E30"/>
    <mergeCell ref="F30:G30"/>
    <mergeCell ref="D27:E27"/>
    <mergeCell ref="B25:C25"/>
    <mergeCell ref="B26:C26"/>
    <mergeCell ref="B27:C27"/>
    <mergeCell ref="D25:E25"/>
    <mergeCell ref="D26:E26"/>
    <mergeCell ref="B28:C28"/>
    <mergeCell ref="D28:E28"/>
    <mergeCell ref="F25:G25"/>
    <mergeCell ref="F26:G26"/>
    <mergeCell ref="F27:G27"/>
    <mergeCell ref="F28:G28"/>
    <mergeCell ref="B35:C35"/>
    <mergeCell ref="D35:E35"/>
    <mergeCell ref="B46:C46"/>
    <mergeCell ref="E46:F46"/>
    <mergeCell ref="A42:G42"/>
    <mergeCell ref="A43:G43"/>
    <mergeCell ref="A44:G44"/>
    <mergeCell ref="A45:G45"/>
    <mergeCell ref="A37:D37"/>
    <mergeCell ref="E37:G37"/>
    <mergeCell ref="A38:D38"/>
    <mergeCell ref="E38:G38"/>
    <mergeCell ref="A39:D39"/>
    <mergeCell ref="E39:G39"/>
    <mergeCell ref="A40:D40"/>
    <mergeCell ref="E40:G40"/>
    <mergeCell ref="A41:G41"/>
    <mergeCell ref="F35:G35"/>
    <mergeCell ref="B36:C36"/>
    <mergeCell ref="D36:E36"/>
    <mergeCell ref="F36:G36"/>
    <mergeCell ref="A99:G99"/>
    <mergeCell ref="A100:G100"/>
    <mergeCell ref="A84:G84"/>
    <mergeCell ref="A85:G85"/>
    <mergeCell ref="C86:D86"/>
    <mergeCell ref="E86:F86"/>
    <mergeCell ref="C98:D98"/>
    <mergeCell ref="E98:F98"/>
    <mergeCell ref="B51:C51"/>
    <mergeCell ref="E51:F51"/>
    <mergeCell ref="A69:G69"/>
    <mergeCell ref="A70:G70"/>
    <mergeCell ref="B71:D71"/>
    <mergeCell ref="E71:G71"/>
    <mergeCell ref="B72:D72"/>
    <mergeCell ref="E72:G72"/>
    <mergeCell ref="B73:D73"/>
    <mergeCell ref="E73:G73"/>
    <mergeCell ref="A55:G55"/>
    <mergeCell ref="B74:D74"/>
    <mergeCell ref="E74:G74"/>
    <mergeCell ref="B67:D67"/>
    <mergeCell ref="B57:D57"/>
    <mergeCell ref="B56:D56"/>
    <mergeCell ref="A1:G2"/>
    <mergeCell ref="A466:G466"/>
    <mergeCell ref="A467:G467"/>
    <mergeCell ref="A468:B468"/>
    <mergeCell ref="C468:D468"/>
    <mergeCell ref="E468:G468"/>
    <mergeCell ref="A469:B469"/>
    <mergeCell ref="C469:D469"/>
    <mergeCell ref="E469:G469"/>
    <mergeCell ref="A147:A149"/>
    <mergeCell ref="B151:B162"/>
    <mergeCell ref="A163:G163"/>
    <mergeCell ref="C176:C177"/>
    <mergeCell ref="D176:D177"/>
    <mergeCell ref="E176:E177"/>
    <mergeCell ref="F176:F177"/>
    <mergeCell ref="G176:G177"/>
    <mergeCell ref="A188:G188"/>
    <mergeCell ref="A176:A177"/>
    <mergeCell ref="B176:B177"/>
    <mergeCell ref="A178:A179"/>
    <mergeCell ref="B178:B179"/>
    <mergeCell ref="C178:C179"/>
    <mergeCell ref="D178:D179"/>
    <mergeCell ref="E474:G474"/>
    <mergeCell ref="A475:B475"/>
    <mergeCell ref="C475:D475"/>
    <mergeCell ref="E475:G475"/>
    <mergeCell ref="A476:B476"/>
    <mergeCell ref="C476:F476"/>
    <mergeCell ref="A477:B477"/>
    <mergeCell ref="C477:F477"/>
    <mergeCell ref="A478:B478"/>
    <mergeCell ref="C478:F478"/>
    <mergeCell ref="A479:B479"/>
    <mergeCell ref="C479:F479"/>
    <mergeCell ref="A480:B480"/>
    <mergeCell ref="C480:F480"/>
    <mergeCell ref="A481:B481"/>
    <mergeCell ref="C481:F481"/>
    <mergeCell ref="A482:B482"/>
    <mergeCell ref="C482:F482"/>
    <mergeCell ref="A483:B483"/>
    <mergeCell ref="C483:F483"/>
    <mergeCell ref="A484:B484"/>
    <mergeCell ref="C484:F484"/>
    <mergeCell ref="A485:B485"/>
    <mergeCell ref="C485:F485"/>
    <mergeCell ref="A486:G486"/>
    <mergeCell ref="C487:D487"/>
    <mergeCell ref="F487:G487"/>
    <mergeCell ref="C488:D488"/>
    <mergeCell ref="F488:G488"/>
    <mergeCell ref="C496:D496"/>
    <mergeCell ref="F496:G496"/>
    <mergeCell ref="A489:G489"/>
    <mergeCell ref="C490:D490"/>
    <mergeCell ref="F490:G490"/>
    <mergeCell ref="C491:D491"/>
    <mergeCell ref="F491:G491"/>
    <mergeCell ref="A492:G492"/>
    <mergeCell ref="A493:G493"/>
    <mergeCell ref="A494:G494"/>
    <mergeCell ref="C495:D495"/>
    <mergeCell ref="F495:G495"/>
    <mergeCell ref="C497:D497"/>
    <mergeCell ref="F497:G497"/>
    <mergeCell ref="A498:G498"/>
    <mergeCell ref="C507:D507"/>
    <mergeCell ref="F507:G507"/>
    <mergeCell ref="C499:D499"/>
    <mergeCell ref="F499:G499"/>
    <mergeCell ref="C500:D500"/>
    <mergeCell ref="F500:G500"/>
    <mergeCell ref="C508:D508"/>
    <mergeCell ref="F508:G508"/>
    <mergeCell ref="C504:D504"/>
    <mergeCell ref="F504:G504"/>
    <mergeCell ref="C505:D505"/>
    <mergeCell ref="F505:G505"/>
    <mergeCell ref="C506:D506"/>
    <mergeCell ref="F506:G506"/>
    <mergeCell ref="C501:D501"/>
    <mergeCell ref="F501:G501"/>
    <mergeCell ref="C502:D502"/>
    <mergeCell ref="F502:G502"/>
    <mergeCell ref="C503:D503"/>
    <mergeCell ref="F503:G503"/>
    <mergeCell ref="A510:G510"/>
    <mergeCell ref="A509:G509"/>
    <mergeCell ref="C512:D512"/>
    <mergeCell ref="F512:G512"/>
    <mergeCell ref="C511:D511"/>
    <mergeCell ref="F511:G511"/>
    <mergeCell ref="A513:G513"/>
    <mergeCell ref="A514:G514"/>
    <mergeCell ref="C515:D515"/>
    <mergeCell ref="F515:G515"/>
    <mergeCell ref="C516:D516"/>
    <mergeCell ref="F516:G516"/>
    <mergeCell ref="C517:D517"/>
    <mergeCell ref="F517:G517"/>
    <mergeCell ref="C518:D518"/>
    <mergeCell ref="F518:G518"/>
    <mergeCell ref="A520:G520"/>
    <mergeCell ref="A519:G519"/>
    <mergeCell ref="A521:G521"/>
    <mergeCell ref="A522:G522"/>
    <mergeCell ref="C523:E523"/>
    <mergeCell ref="F523:G523"/>
    <mergeCell ref="C524:E524"/>
    <mergeCell ref="F524:G524"/>
    <mergeCell ref="C525:E525"/>
    <mergeCell ref="F525:G525"/>
    <mergeCell ref="C526:E526"/>
    <mergeCell ref="F526:G526"/>
    <mergeCell ref="A528:G528"/>
    <mergeCell ref="C529:E529"/>
    <mergeCell ref="F529:G529"/>
    <mergeCell ref="C530:E530"/>
    <mergeCell ref="F530:G530"/>
    <mergeCell ref="C531:E531"/>
    <mergeCell ref="F531:G531"/>
    <mergeCell ref="C532:E532"/>
    <mergeCell ref="F532:G532"/>
    <mergeCell ref="C533:E533"/>
    <mergeCell ref="F533:G533"/>
    <mergeCell ref="C534:E534"/>
    <mergeCell ref="F534:G534"/>
    <mergeCell ref="C535:E535"/>
    <mergeCell ref="F535:G535"/>
    <mergeCell ref="C536:E536"/>
    <mergeCell ref="F536:G536"/>
    <mergeCell ref="C537:E537"/>
    <mergeCell ref="F537:G537"/>
    <mergeCell ref="C538:E538"/>
    <mergeCell ref="F538:G538"/>
    <mergeCell ref="C539:E539"/>
    <mergeCell ref="F539:G539"/>
    <mergeCell ref="C540:E540"/>
    <mergeCell ref="F540:G540"/>
    <mergeCell ref="C541:E541"/>
    <mergeCell ref="F541:G541"/>
    <mergeCell ref="C542:E542"/>
    <mergeCell ref="F542:G542"/>
    <mergeCell ref="C543:E543"/>
    <mergeCell ref="F543:G543"/>
    <mergeCell ref="C544:E544"/>
    <mergeCell ref="F544:G544"/>
    <mergeCell ref="C545:E545"/>
    <mergeCell ref="F545:G545"/>
    <mergeCell ref="C546:E546"/>
    <mergeCell ref="F546:G546"/>
    <mergeCell ref="C547:E547"/>
    <mergeCell ref="F547:G547"/>
    <mergeCell ref="C548:E548"/>
    <mergeCell ref="F548:G548"/>
    <mergeCell ref="C549:E549"/>
    <mergeCell ref="F549:G549"/>
    <mergeCell ref="C550:E550"/>
    <mergeCell ref="F550:G550"/>
    <mergeCell ref="C551:E551"/>
    <mergeCell ref="F551:G551"/>
    <mergeCell ref="C552:E552"/>
    <mergeCell ref="F552:G552"/>
    <mergeCell ref="C553:E553"/>
    <mergeCell ref="F553:G553"/>
    <mergeCell ref="C554:E554"/>
    <mergeCell ref="F554:G554"/>
    <mergeCell ref="C555:E555"/>
    <mergeCell ref="F555:G555"/>
    <mergeCell ref="C556:E556"/>
    <mergeCell ref="F556:G556"/>
    <mergeCell ref="C557:E557"/>
    <mergeCell ref="F557:G557"/>
    <mergeCell ref="A559:G559"/>
    <mergeCell ref="C560:E560"/>
    <mergeCell ref="F560:G560"/>
    <mergeCell ref="C561:E561"/>
    <mergeCell ref="F561:G561"/>
    <mergeCell ref="C562:E562"/>
    <mergeCell ref="F562:G562"/>
    <mergeCell ref="C563:E563"/>
    <mergeCell ref="F563:G563"/>
    <mergeCell ref="A565:G565"/>
    <mergeCell ref="C566:E566"/>
    <mergeCell ref="F566:G566"/>
    <mergeCell ref="C567:E567"/>
    <mergeCell ref="F567:G567"/>
    <mergeCell ref="C568:E568"/>
    <mergeCell ref="F568:G568"/>
    <mergeCell ref="A570:G570"/>
    <mergeCell ref="C571:E571"/>
    <mergeCell ref="F571:G571"/>
    <mergeCell ref="C572:E572"/>
    <mergeCell ref="F572:G572"/>
    <mergeCell ref="A574:G574"/>
    <mergeCell ref="C575:E575"/>
    <mergeCell ref="F575:G575"/>
    <mergeCell ref="C576:E576"/>
    <mergeCell ref="F576:G576"/>
    <mergeCell ref="A578:G578"/>
    <mergeCell ref="C579:E579"/>
    <mergeCell ref="F579:G579"/>
    <mergeCell ref="C580:E580"/>
    <mergeCell ref="F580:G580"/>
    <mergeCell ref="C581:E581"/>
    <mergeCell ref="F581:G581"/>
    <mergeCell ref="C582:E582"/>
    <mergeCell ref="F582:G582"/>
    <mergeCell ref="C583:E583"/>
    <mergeCell ref="F583:G583"/>
    <mergeCell ref="C584:E584"/>
    <mergeCell ref="F584:G584"/>
    <mergeCell ref="C585:E585"/>
    <mergeCell ref="F585:G585"/>
    <mergeCell ref="C586:E586"/>
    <mergeCell ref="F586:G586"/>
    <mergeCell ref="C587:E587"/>
    <mergeCell ref="F587:G587"/>
    <mergeCell ref="C588:E588"/>
    <mergeCell ref="F588:G588"/>
    <mergeCell ref="C589:E589"/>
    <mergeCell ref="F589:G589"/>
    <mergeCell ref="C590:E590"/>
    <mergeCell ref="F590:G590"/>
    <mergeCell ref="C591:E591"/>
    <mergeCell ref="F591:G591"/>
    <mergeCell ref="C592:E592"/>
    <mergeCell ref="F592:G592"/>
    <mergeCell ref="C593:E593"/>
    <mergeCell ref="F593:G593"/>
    <mergeCell ref="C594:E594"/>
    <mergeCell ref="F594:G594"/>
    <mergeCell ref="C595:E595"/>
    <mergeCell ref="F595:G595"/>
    <mergeCell ref="A597:G597"/>
    <mergeCell ref="C598:E598"/>
    <mergeCell ref="F598:G598"/>
    <mergeCell ref="C599:E599"/>
    <mergeCell ref="F599:G599"/>
    <mergeCell ref="C600:E600"/>
    <mergeCell ref="F600:G600"/>
    <mergeCell ref="D610:G610"/>
    <mergeCell ref="A611:C611"/>
    <mergeCell ref="D611:G611"/>
    <mergeCell ref="C601:E601"/>
    <mergeCell ref="F601:G601"/>
    <mergeCell ref="C602:E602"/>
    <mergeCell ref="F602:G602"/>
    <mergeCell ref="C603:E603"/>
    <mergeCell ref="F603:G603"/>
    <mergeCell ref="C604:E604"/>
    <mergeCell ref="F604:G604"/>
    <mergeCell ref="C605:E605"/>
    <mergeCell ref="F605:G605"/>
    <mergeCell ref="A630:G630"/>
    <mergeCell ref="A619:G619"/>
    <mergeCell ref="A620:G620"/>
    <mergeCell ref="A621:G621"/>
    <mergeCell ref="A622:G622"/>
    <mergeCell ref="A623:G623"/>
    <mergeCell ref="A624:G624"/>
    <mergeCell ref="A625:G625"/>
    <mergeCell ref="A626:G626"/>
    <mergeCell ref="A628:G628"/>
    <mergeCell ref="A627:G627"/>
    <mergeCell ref="A558:G558"/>
    <mergeCell ref="A564:G564"/>
    <mergeCell ref="A569:G569"/>
    <mergeCell ref="A573:G573"/>
    <mergeCell ref="A577:G577"/>
    <mergeCell ref="A596:G596"/>
    <mergeCell ref="A606:G606"/>
    <mergeCell ref="A527:G527"/>
    <mergeCell ref="A629:G629"/>
    <mergeCell ref="A612:C612"/>
    <mergeCell ref="D612:G612"/>
    <mergeCell ref="A613:C613"/>
    <mergeCell ref="D613:G613"/>
    <mergeCell ref="A614:G614"/>
    <mergeCell ref="A615:G615"/>
    <mergeCell ref="A616:G616"/>
    <mergeCell ref="A617:G617"/>
    <mergeCell ref="A618:G618"/>
    <mergeCell ref="A607:G607"/>
    <mergeCell ref="A608:C608"/>
    <mergeCell ref="D608:G608"/>
    <mergeCell ref="A609:C609"/>
    <mergeCell ref="D609:G609"/>
    <mergeCell ref="A610:C610"/>
  </mergeCells>
  <phoneticPr fontId="8" type="noConversion"/>
  <hyperlinks>
    <hyperlink ref="A23" r:id="rId1" xr:uid="{F706CCAC-5EF7-42D3-8F06-BD8350CC0F88}"/>
    <hyperlink ref="A43" r:id="rId2" xr:uid="{4C13B6FD-5041-42C3-82D8-41F42EA3C733}"/>
    <hyperlink ref="A45" r:id="rId3" xr:uid="{54FBC900-9082-42B7-A62F-8B499F5A80EF}"/>
    <hyperlink ref="G48" r:id="rId4" xr:uid="{9F9E1542-C606-4B16-B74F-08BEEE2F01B3}"/>
    <hyperlink ref="G49" r:id="rId5" display="https://www.mic.gov.py/anexo-estadistico-mic/" xr:uid="{BCC558AD-E406-4343-BA0C-7F0298497864}"/>
    <hyperlink ref="G50" r:id="rId6" display="https://micpy-my.sharepoint.com/:f:/g/personal/bianca_balbuena_mic_gov_py/Eh6oI48SPcFAhfJGfbuSaVgBhJJ8caeQl3z6ji9eRKidWQ?e=JNKxKh" xr:uid="{4CCF54B3-B888-430B-B13B-D0A3340FD4EB}"/>
    <hyperlink ref="G51" r:id="rId7" display="https://www.mipymes.gov.py/" xr:uid="{A36D2F37-3A04-4F9B-8C9A-199B037BC34A}"/>
    <hyperlink ref="G62" r:id="rId8" display="https://www.mic.gov.py/wp-content/uploads/2024/07/sueldos_202406-Jun.pdf" xr:uid="{D84521FC-B22A-4DC0-A72B-4DACD0C5715B}"/>
    <hyperlink ref="G61" r:id="rId9" display="https://www.mic.gov.py/wp-content/uploads/2024/07/sueldos_202405-May.pdf" xr:uid="{50A09BC1-5342-4F07-9EA6-5FC2C350E295}"/>
    <hyperlink ref="G60" r:id="rId10" display="https://www.mic.gov.py/wp-content/uploads/2024/06/sueldos_202404-Abr.pdf" xr:uid="{28180D7D-42E9-4EEE-A653-0B0D022D9DA2}"/>
    <hyperlink ref="G57" r:id="rId11" display="https://www.mic.gov.py/wp-content/uploads/2024/03/sueldos_202401-Ene.pdf" xr:uid="{2DE98055-8D48-4DE5-AF3E-E8E473252AC6}"/>
    <hyperlink ref="G67" r:id="rId12" display="https://www.mic.gov.py/wp-content/uploads/2025/01/sueldos_202411-Nov.pdf" xr:uid="{56A08C11-CFE8-4892-A3E1-30268355C554}"/>
    <hyperlink ref="G96" r:id="rId13" location="!/estadistica/cantidad-solicitud" xr:uid="{878677A8-F42F-4295-98C8-685707CFDDA2}"/>
    <hyperlink ref="G97" r:id="rId14" location="!/estadistica/cantidad-solicitud" xr:uid="{C1CAE3BD-4617-4D1C-9EC6-552822DB1648}"/>
    <hyperlink ref="G98" r:id="rId15" location="!/estadistica/cantidad-solicitud" xr:uid="{69670E6A-A8BB-4742-814A-A94870F4238F}"/>
    <hyperlink ref="G87" r:id="rId16" location="!/estadistica/cantidad-solicitud" xr:uid="{2A04A3B2-C5C8-4F72-A744-74B7A6955C91}"/>
    <hyperlink ref="G88" r:id="rId17" location="!/estadistica/cantidad-solicitud" xr:uid="{7BFC5C99-FA7B-4666-AE73-097F39556A14}"/>
    <hyperlink ref="G89" r:id="rId18" location="!/estadistica/cantidad-solicitud" xr:uid="{831C3828-EE90-4727-9B2B-806C8882604D}"/>
    <hyperlink ref="G90" r:id="rId19" location="!/estadistica/cantidad-solicitud" xr:uid="{00000000-0004-0000-0000-000006000000}"/>
    <hyperlink ref="G91" r:id="rId20" location="!/estadistica/cantidad-solicitud" xr:uid="{00000000-0004-0000-0000-000007000000}"/>
    <hyperlink ref="G92" r:id="rId21" location="!/estadistica/cantidad-solicitud" xr:uid="{00000000-0004-0000-0000-000008000000}"/>
    <hyperlink ref="G94" r:id="rId22" location="!/estadistica/cantidad-solicitud" xr:uid="{2D3D8BFF-BFE7-45CD-B195-D34FD417AD12}"/>
    <hyperlink ref="G95" r:id="rId23" location="!/estadistica/cantidad-solicitud" xr:uid="{E29C96C5-4C71-47D3-BA17-67701A3A5E0A}"/>
    <hyperlink ref="G93" r:id="rId24" location="!/estadistica/cantidad-solicitud" xr:uid="{1C4232F4-70F0-4812-AE5E-B875ABEA87A5}"/>
    <hyperlink ref="G102" r:id="rId25" xr:uid="{333014B3-3F34-4E4F-A914-EE48E673E1D5}"/>
    <hyperlink ref="G103" r:id="rId26" xr:uid="{3A00AC28-F96C-4B19-93D0-09C82C2DE129}"/>
    <hyperlink ref="G106" r:id="rId27" xr:uid="{57616BF4-34CB-4354-954B-6FB6B2924BB5}"/>
    <hyperlink ref="G114" r:id="rId28" xr:uid="{37A2501C-6CD1-46A5-8034-7122839B5D30}"/>
    <hyperlink ref="G115" r:id="rId29" xr:uid="{141D9DAE-798D-42D1-A920-32887534DB58}"/>
    <hyperlink ref="G116" r:id="rId30" xr:uid="{C4B2E341-C477-4856-AC94-5CAE45B5C32F}"/>
    <hyperlink ref="G118" r:id="rId31" display="..\..\..\..\..\..\:f:\g\personal\cdinatale_mic_gov_py\EjR5508-TCxGnVFd6gMDogMBONnj_xXz57dc9jhILPba7g?e=UYRz2k" xr:uid="{E3C2A939-AFCF-4555-AF72-83BA544D1513}"/>
    <hyperlink ref="G129" r:id="rId32" xr:uid="{50E6C705-81D5-47D1-9F81-4446FAAC17CB}"/>
    <hyperlink ref="G128" r:id="rId33" display="https://www.mre.gov.py/index.php/noticias-de-embajadas-y-consulados/jefes-negociadores-del-mercosur-ue-acordaron-intensificar-el-dialogo-y-un-cronograma-de-trabajo-para-el-presente-semestre" xr:uid="{B3751EA8-24A0-4ABA-852D-72DE5500DB8D}"/>
    <hyperlink ref="G138" r:id="rId34" xr:uid="{3C15E79E-F20A-4AC0-98D3-4876FC79C46F}"/>
    <hyperlink ref="G145" r:id="rId35" display="https://micpy-my.sharepoint.com/:i:/g/personal/bianca_balbuena_mic_gov_py/EdW53h4RhgdNnCpcpuPAkJIBaUMsWGVlGydAaVrcfFFLbA?e=hDmZgP" xr:uid="{A769EDF5-D3F2-49CC-9F4E-0467644B4316}"/>
    <hyperlink ref="G144" r:id="rId36" display="https://micpy-my.sharepoint.com/:i:/g/personal/bianca_balbuena_mic_gov_py/EdW53h4RhgdNnCpcpuPAkJIBaUMsWGVlGydAaVrcfFFLbA?e=hDmZgP" xr:uid="{84C20F3F-B8FD-4A9C-AFDB-960DBA2064B2}"/>
    <hyperlink ref="G147" r:id="rId37" display="https://micpy-my.sharepoint.com/:x:/r/personal/bianca_balbuena_mic_gov_py/_layouts/15/Doc.aspx?sourcedoc=%7B2E2BE04A-6054-4C0F-9BE7-83F03AC8C7B7%7D&amp;file=avances%20Indicadores%20de%20Desempe%C3%B1o%202024.xlsx&amp;action=default&amp;mobileredirect=true" xr:uid="{503FBA98-14D7-475D-B32C-10D06785379E}"/>
    <hyperlink ref="G149" r:id="rId38" display="https://www.mic.gov.py/anexo-estadistico-mic/" xr:uid="{ACE37361-3FAC-48AA-AB54-0AAFAFD190A8}"/>
    <hyperlink ref="G148" r:id="rId39" display="https://www.mic.gov.py/anexo-estadistico-mic/" xr:uid="{8B5B14CB-7C3F-46EC-AD91-49A25EE7518A}"/>
    <hyperlink ref="G146" r:id="rId40" display="https://www.mic.gov.py/estadisticas-maquila/" xr:uid="{99B73D13-5C7D-446E-93F3-6D63B87B2E37}"/>
    <hyperlink ref="G143" r:id="rId41" display="https://micpy-my.sharepoint.com/:f:/g/personal/bianca_balbuena_mic_gov_py/Enm07qGW7FVKvTCStWeVnMsBk564wadbH7O0FWZl8QGDlw?e=ab47xo" xr:uid="{4095B89C-3962-4F4B-82E6-29C90F1152AE}"/>
    <hyperlink ref="G141" r:id="rId42" display="https://micpy-my.sharepoint.com/:f:/g/personal/bianca_balbuena_mic_gov_py/EhJs0_5y0tRLsoVnU3Wg6V0B-0CQq8jc1yhVYGBTfilIOw?e=1eo3Yb" xr:uid="{888CF666-159E-429E-9F3C-2812C11D52BE}"/>
    <hyperlink ref="G140" r:id="rId43" display="https://micpy-my.sharepoint.com/:f:/g/personal/bianca_balbuena_mic_gov_py/Etsc7y3_l5ZLpb9BVSEwc5EBmm8ccDEyN3aL2HLZO3g92A?e=RODXz1" xr:uid="{7BF54C43-9878-4B29-9B2B-30008F51AFD7}"/>
    <hyperlink ref="G139" r:id="rId44" display="https://micpy-my.sharepoint.com/:f:/g/personal/bianca_balbuena_mic_gov_py/Eh6oI48SPcFAhfJGfbuSaVgBhJJ8caeQl3z6ji9eRKidWQ?e=JNKxKh" xr:uid="{EED55E3F-2AE6-4771-B894-CDBCBB46354D}"/>
    <hyperlink ref="G164" r:id="rId45" display="https://micpy-my.sharepoint.com/:b:/g/personal/rosmery_mic_gov_py/EYzx6M_LVgtFjg9jurb2bmcBeLGf2OLIQz7hif_OSQNXdw?e=I5LyVB" xr:uid="{5879147C-B7E8-4C45-8288-283B1A3CFED2}"/>
    <hyperlink ref="G165" r:id="rId46" display="https://micpy-my.sharepoint.com/:b:/g/personal/rosmery_mic_gov_py/EcxtcfQb9ZhAj-ZI8BFIOJsBtIwjXuUu-Dj7tYzoePG5pg?e=Ch3xET" xr:uid="{580DE52A-7F15-4FE9-82EC-BC2AF802C84F}"/>
    <hyperlink ref="A163" r:id="rId47" display="https://micpy-my.sharepoint.com/:b:/g/personal/rosmery_mic_gov_py/EV-TiUbhZD5BqW1KAdhEHQ0Bbpas7NG5kPTAGrQB2pYwqg?e=bdxWo3" xr:uid="{E04F30EC-4D7E-4E2A-9C5D-72C69A490981}"/>
    <hyperlink ref="G150" r:id="rId48" xr:uid="{E87087DC-45BC-4610-AB69-C22EE970F91E}"/>
    <hyperlink ref="G167" r:id="rId49" xr:uid="{2D49089B-24D8-4EDC-8890-B9B68DCF5D4F}"/>
    <hyperlink ref="G166" r:id="rId50" display="https://micpy.sharepoint.com/:f:/s/RESPOSITORIOVIRTUALMIPYMES/EgZO15hKJQZAhVasppdMngkBAzp7cOrK67JSDQSJC8iIfg?e=emRFul" xr:uid="{F69A6FA0-502F-4DE6-B6EF-DF2AB1BD887B}"/>
    <hyperlink ref="G168" r:id="rId51" xr:uid="{BF8C7E18-D8F7-4AF9-9A09-76ED76B430E9}"/>
    <hyperlink ref="G169" r:id="rId52" xr:uid="{ECCFED10-D049-4F23-9EDE-9B182837DC41}"/>
    <hyperlink ref="G170" r:id="rId53" xr:uid="{F7386BE7-538B-4A98-8A81-588E170CA032}"/>
    <hyperlink ref="G151" r:id="rId54" xr:uid="{6C3D4C83-541E-43C0-9A95-761303C495A2}"/>
    <hyperlink ref="G152" r:id="rId55" display="https://www.abc.com.py/economia/2024/04/05/habilitan-centro-de-atencion-a-emprendedores-y-mipymes-en-alto-parana/" xr:uid="{2217BD61-B6B3-4F13-85DB-B5BD5B5474FE}"/>
    <hyperlink ref="G153" r:id="rId56" display="https://www.abc.com.py/economia/2024/04/05/habilitan-centro-de-atencion-a-emprendedores-y-mipymes-en-alto-parana/" xr:uid="{91EAD06B-DC90-4AE2-86D2-53F6F223776D}"/>
    <hyperlink ref="G154" r:id="rId57" display="https://micpy-my.sharepoint.com/:b:/g/personal/rosmery_mic_gov_py/ESn-ELKc8K5JnUnjgA4nECAB3wsFj6TVjRqRDX7ayU8_mg?e=CttzhM" xr:uid="{7E39AC02-79C8-4CF6-A5FD-C017FC6AC146}"/>
    <hyperlink ref="G155" r:id="rId58" display="https://micpy-my.sharepoint.com/:b:/g/personal/rosmery_mic_gov_py/EU69J67_Rp1Ij3eQ_tJjnnwBZzj2RYdElhVxpLNpLWhMBw?e=maYLji" xr:uid="{51801F20-C288-4691-B1C3-135EA162BFA4}"/>
    <hyperlink ref="G156" r:id="rId59" display="https://micpy-my.sharepoint.com/:b:/g/personal/rosmery_mic_gov_py/ESn-ELKc8K5JnUnjgA4nECAB3wsFj6TVjRqRDX7ayU8_mg?e=lbOVjl" xr:uid="{281C626F-01C5-4FEB-8855-CC399FC9FC52}"/>
    <hyperlink ref="G157" r:id="rId60" display="https://micpy-my.sharepoint.com/:b:/g/personal/rosmery_mic_gov_py/Edo9Z-vTR0BHgOxzAHnhlPIB1iY0mv4nKdjG9TJ-DJKI2A?e=9isLMP" xr:uid="{E16725AA-26DD-4F77-9547-8719649B311F}"/>
    <hyperlink ref="G158" r:id="rId61" display="https://micpy-my.sharepoint.com/:b:/g/personal/rosmery_mic_gov_py/Edo9Z-vTR0BHgOxzAHnhlPIB1iY0mv4nKdjG9TJ-DJKI2A?e=9isLMP" xr:uid="{C6154DD8-3BB1-4FE8-A694-22A62C48A061}"/>
    <hyperlink ref="G159" r:id="rId62" display="https://micpy-my.sharepoint.com/:b:/g/personal/rosmery_mic_gov_py/Ecr-09eZ5kROor9hp-V3ZFYBjvH-sEj21YujwhZUvw4mYw?e=Awx4m4" xr:uid="{89CE67B3-3A63-46B3-9602-95F41F47BA6A}"/>
    <hyperlink ref="G160" r:id="rId63" display="https://micpy-my.sharepoint.com/:b:/g/personal/rosmery_mic_gov_py/ERDxf2xXM71FmrskhfZwx6EB4F5rCXQx7tQqxQ3C5Y7MdA?e=BgmLcw" xr:uid="{1AD482F9-7E5F-4172-BE2C-5B17C7B0AABE}"/>
    <hyperlink ref="G161" r:id="rId64" display="https://micpy-my.sharepoint.com/:b:/g/personal/rosmery_mic_gov_py/ESc-LKpJzSRCr-JWVTcYzOUBayYWNLCaab9cdsmJsheCSg?e=Qxc6xm" xr:uid="{26662A72-EBC9-44EE-848E-47C43B66947A}"/>
    <hyperlink ref="G162" r:id="rId65" display="https://micpy-my.sharepoint.com/:b:/g/personal/rosmery_mic_gov_py/ET2vxrQJoxtGh_D2VDagwN0BT6R6OLeDYM3y2FKUQj1vHQ?e=vL44fk" xr:uid="{5812CB6F-5230-4483-83E9-E6E480AD6F17}"/>
    <hyperlink ref="H172" r:id="rId66" display="https://www.instagram.com/p/C-Ngtv9sYng/?igsh=YmttOWl5NmJiOXgz_x000a__x000a_https://www.mic.gov.py/la-importancia-de-los-centros-tecnologicos-para-mejorar-la-produccion-de-mipymes-y-emprendedores/_x000a_https://www.facebook.com/1637996367/posts/10229334397657933/?mibextid=WC7FNe&amp;rdid=EETu7k7si5SleSK5" xr:uid="{0A33E0EE-38F7-4906-9005-6DC72D4FF085}"/>
    <hyperlink ref="H178" r:id="rId67" xr:uid="{F14600CD-43AB-4E8C-9A0C-FEA8B3B91F5C}"/>
    <hyperlink ref="H180" r:id="rId68" xr:uid="{0954EC44-9545-4B40-B5B4-1B8D9BBB628E}"/>
    <hyperlink ref="H181" r:id="rId69" display="https://micpy.sharepoint.com/:p:/s/DINAEM-DireccinNacionaldeEmprendedurismo/EcMV5i4ibslIivj_j-YC1-wBCPjdXOmrgfGr9jk6_wBDiA?e=n3yopy" xr:uid="{83270D96-6232-454A-BFBB-D9CBDC0BD152}"/>
    <hyperlink ref="H183" r:id="rId70" xr:uid="{7A7034EC-2086-4766-AE30-42969DF5B457}"/>
    <hyperlink ref="G190" r:id="rId71" location="proveedores" xr:uid="{FDF2135A-5BF2-425E-9E43-AB43A8AD6F9C}"/>
    <hyperlink ref="G191" r:id="rId72" location="proveedores" xr:uid="{8469FD81-C1FB-4145-B3A0-18B05E4AA311}"/>
    <hyperlink ref="G192" r:id="rId73" location="proveedores" xr:uid="{658A9EDF-80CA-4ACC-8FA0-FDA0FADE33F5}"/>
    <hyperlink ref="G193" r:id="rId74" location="proveedores" xr:uid="{8974D35C-8FB5-49D7-8D8A-83989A180E39}"/>
    <hyperlink ref="G194" r:id="rId75" location="proveedores" xr:uid="{B1CE8DA3-DB65-4C97-9BC7-AD7CD93CC273}"/>
    <hyperlink ref="G196" r:id="rId76" location="compras_convenio" xr:uid="{3D4E52FB-70A5-4F41-AE5F-ACAE5EEC0A0E}"/>
    <hyperlink ref="G215" r:id="rId77" location="compras_convenio" xr:uid="{6136471E-2A8D-476C-8A61-48BDC7A1BF2F}"/>
    <hyperlink ref="G217" r:id="rId78" location="compras_convenio" xr:uid="{DFBF3204-A3A3-4CDE-B412-E9E64C1FA25C}"/>
    <hyperlink ref="G218" r:id="rId79" location="compras_convenio" xr:uid="{DEBA207A-1D4A-48B1-AD2A-145DB4A6CAE9}"/>
    <hyperlink ref="G222" r:id="rId80" location="compras_convenio" xr:uid="{B6B146F1-0420-4EB6-B408-63CA780992E2}"/>
    <hyperlink ref="G223" r:id="rId81" location="compras_convenio" xr:uid="{78B9E275-B13C-40EB-8FEB-FAB3FAFB4F15}"/>
    <hyperlink ref="G224" r:id="rId82" location="compras_convenio" xr:uid="{C8601B74-0B17-445F-9869-09391302B6F2}"/>
    <hyperlink ref="G225" r:id="rId83" location="compras_convenio" xr:uid="{EB0EEB1E-F3A8-4B0B-AD72-EAA0F7848AAF}"/>
    <hyperlink ref="G238" r:id="rId84" location="proveedores" xr:uid="{2E77FC1D-1904-4A48-9233-1A114B965A3E}"/>
    <hyperlink ref="G241" r:id="rId85" location="proveedores" xr:uid="{DC9B4354-FFC0-4F6E-986D-77CEB4FBA219}"/>
    <hyperlink ref="G247" r:id="rId86" location="proveedores" xr:uid="{3D94CEF2-7AFB-404B-919D-3644140602C2}"/>
    <hyperlink ref="G250" r:id="rId87" location="proveedores" xr:uid="{F71A05EE-C051-4EF3-97C7-7C6A902775F3}"/>
    <hyperlink ref="G253" r:id="rId88" location="proveedores" xr:uid="{18C98735-7FEC-4752-9443-EA90BB97534C}"/>
    <hyperlink ref="G257" r:id="rId89" location="proveedores" xr:uid="{87122516-882D-445D-AB79-EFE7FB7B666B}"/>
    <hyperlink ref="G260" r:id="rId90" location="proveedores" xr:uid="{B1DCA2CB-72FB-4158-88A3-642BD24D6B97}"/>
    <hyperlink ref="G272" r:id="rId91" location="proveedores" xr:uid="{3A5EE4E5-AB31-43A5-A7C4-E587AFBB80DA}"/>
    <hyperlink ref="G275" r:id="rId92" location="proveedores" xr:uid="{5BB0BB92-E5F9-4D8F-B5C9-F2D6211B7FFC}"/>
    <hyperlink ref="G184" r:id="rId93" xr:uid="{AE79A7D4-391D-4669-9F78-BF406C3E2850}"/>
    <hyperlink ref="G183" r:id="rId94" xr:uid="{637F374C-3580-47C6-BA53-FE07F0D964A4}"/>
    <hyperlink ref="G180" r:id="rId95" xr:uid="{D0833E1B-7D7A-4C6A-82CA-8DBAB7BF661D}"/>
    <hyperlink ref="G176" r:id="rId96" xr:uid="{F1FBDA82-475C-4D26-A6C2-8A5F7B87FE8C}"/>
    <hyperlink ref="G172" r:id="rId97" display="https://www.instagram.com/p/C-Ngtv9sYng/?igsh=YmttOWl5NmJiOXgz_x000a__x000a_https://www.mic.gov.py/la-importancia-de-los-centros-tecnologicos-para-mejorar-la-produccion-de-mipymes-y-emprendedores/_x000a_https://www.facebook.com/1637996367/posts/10229334397657933/?mibextid=WC7FNe&amp;rdid=EETu7k7si5SleSK5" xr:uid="{36B6EDBC-8F16-41BD-BA4D-65EB9AE0ACD4}"/>
    <hyperlink ref="G306" r:id="rId98" xr:uid="{F30ABCC2-4AEC-484C-9D60-CA8DA071DF3D}"/>
    <hyperlink ref="G411" r:id="rId99" xr:uid="{135C6F30-A1A7-4BE1-9F80-CABADEE905FA}"/>
    <hyperlink ref="G412" r:id="rId100" xr:uid="{044F4855-64E1-4544-99DE-91F421595758}"/>
    <hyperlink ref="G413" r:id="rId101" xr:uid="{6478869D-0855-43DE-9971-85E9AF3F7C61}"/>
    <hyperlink ref="G414" r:id="rId102" xr:uid="{4A1FD154-A574-4957-8178-7E7F5CD84A79}"/>
    <hyperlink ref="G417" r:id="rId103" xr:uid="{C6F03550-AA90-456B-AB2A-510CDEE48535}"/>
    <hyperlink ref="G410" r:id="rId104" xr:uid="{7BFCFE4A-E1CA-4129-926E-ED01E49A78D7}"/>
    <hyperlink ref="G418" r:id="rId105" xr:uid="{D794F96E-EC51-4530-9FB3-CF46DDE1B0B6}"/>
    <hyperlink ref="G419" r:id="rId106" xr:uid="{FE5C6AE0-B1AE-4126-A8C4-5C55B9D14C4B}"/>
    <hyperlink ref="G420" r:id="rId107" xr:uid="{9B0868E0-8E92-40AD-BC0B-A4901C8FA6FE}"/>
    <hyperlink ref="C416" r:id="rId108" xr:uid="{88F48175-862F-4D12-8E31-29C476665937}"/>
    <hyperlink ref="C417" r:id="rId109" display="info@rediex.gov.py" xr:uid="{07BB9219-1799-40CF-89F3-469A796F889C}"/>
    <hyperlink ref="C415" r:id="rId110" display="info@rediex.gov.py" xr:uid="{12CDA156-D591-4F25-8AA0-DB4D5FA46573}"/>
    <hyperlink ref="E80" r:id="rId111" xr:uid="{C01009D0-70D7-41AB-9B3D-3D9D04A27E55}"/>
    <hyperlink ref="E79" r:id="rId112" xr:uid="{4691ED5C-637C-43BE-A600-786F9FEDAC2F}"/>
    <hyperlink ref="E78" r:id="rId113" xr:uid="{C8B1159A-2116-4175-9EB5-C05554D474F6}"/>
    <hyperlink ref="E75" r:id="rId114" xr:uid="{00000000-0004-0000-0000-000009000000}"/>
    <hyperlink ref="E76" r:id="rId115" xr:uid="{00000000-0004-0000-0000-00000A000000}"/>
    <hyperlink ref="E77" r:id="rId116" xr:uid="{00000000-0004-0000-0000-00000B000000}"/>
    <hyperlink ref="E74" r:id="rId117" xr:uid="{49E129A6-97A5-4F4C-BE0E-FEEB8F2BF62B}"/>
    <hyperlink ref="E73" r:id="rId118" xr:uid="{072C9DDD-E43E-4091-8A04-512BA5CA265B}"/>
    <hyperlink ref="E72" r:id="rId119" xr:uid="{E5CD37E3-8E10-4B2C-981F-6F01C576BE78}"/>
    <hyperlink ref="E83" r:id="rId120" display="https://transparencia.senac.gov.py/portal/historial-cumplimiento" xr:uid="{E35FE7AA-B5D1-4ED3-B65D-F651FBDD73E7}"/>
    <hyperlink ref="E82" r:id="rId121" xr:uid="{7D551839-5C8A-47A5-957C-B05887159BCC}"/>
    <hyperlink ref="E81" r:id="rId122" xr:uid="{9842C1E5-4924-4DEB-9A78-03C2F8F0FACF}"/>
    <hyperlink ref="E66" r:id="rId123" xr:uid="{41F56AE1-7464-42EB-911A-069EFD25F4BB}"/>
    <hyperlink ref="E65" r:id="rId124" xr:uid="{9DE325E4-E3B5-4589-BABF-691DBADEDE88}"/>
    <hyperlink ref="E64" r:id="rId125" xr:uid="{799BC9C2-CC1A-48AA-9116-BD8C220E9A4D}"/>
    <hyperlink ref="E63" r:id="rId126" xr:uid="{566C5ACF-DC0B-464A-8843-942352E689B9}"/>
    <hyperlink ref="E59" r:id="rId127" xr:uid="{ED55C910-CBF2-41BB-9AF2-194C61E2F99D}"/>
    <hyperlink ref="E58" r:id="rId128" xr:uid="{059E73C6-CA62-4F19-9016-931E5CEFECA7}"/>
    <hyperlink ref="G422" r:id="rId129" display="https://micpy-my.sharepoint.com/:b:/g/personal/bianca_balbuena_mic_gov_py/EbhnaqnCkhtPkQFwSEpa92UBX3YVPBoWTYf36nDSu6FvGQ?e=9YcUfl" xr:uid="{3E9E2F70-4513-42B2-B79A-A3AB149C7D01}"/>
    <hyperlink ref="G423" r:id="rId130" display="https://micpy-my.sharepoint.com/:b:/g/personal/bianca_balbuena_mic_gov_py/EbhnaqnCkhtPkQFwSEpa92UBX3YVPBoWTYf36nDSu6FvGQ?e=9YcUfl" xr:uid="{45B3FC35-E5E5-4037-BD99-437A8CADBBD7}"/>
    <hyperlink ref="G427" r:id="rId131" display="https://mipymes.gov.py/   " xr:uid="{A5EA3EE0-4850-4258-8EAC-78F5FADE476A}"/>
    <hyperlink ref="G429" r:id="rId132" xr:uid="{71240FC0-5C8F-4BDA-9093-A8BF2B6EA1B9}"/>
    <hyperlink ref="G428" r:id="rId133" xr:uid="{12251292-79AF-4059-AFDB-CE8A7445E2D2}"/>
    <hyperlink ref="G430" r:id="rId134" xr:uid="{C7ACAF8C-9E82-413C-9A94-2F58281D1486}"/>
    <hyperlink ref="G431" r:id="rId135" xr:uid="{816CA0ED-2952-48EF-BCAA-36C8F7D7A59F}"/>
    <hyperlink ref="G424" r:id="rId136" display="https://micpy.sharepoint.com/:b:/s/DINAEM-DireccinNacionaldeEmprendedurismo/ERHcI5mDFlZPu5Ofj-Qy-FkBoLN86vdaCyc1eSw53WkkDA?e=HER9bV" xr:uid="{D22FFA70-3238-4FA0-B80A-2103632A6FD9}"/>
    <hyperlink ref="G425" r:id="rId137" display="https://micpy.sharepoint.com/:b:/s/DINAEM-DireccinNacionaldeEmprendedurismo/EXC2_JeXM89PsluLh7SRImUBz1lEqElq4vHlRi0Mg2Gs7w?e=ggCRwV" xr:uid="{937747E8-C562-49C7-BFE6-0F33C7C85377}"/>
    <hyperlink ref="G426" r:id="rId138" xr:uid="{163BC2D4-BC16-447F-8C21-63F170AE14D8}"/>
    <hyperlink ref="C433" r:id="rId139" display="info@rediex.gov.py" xr:uid="{8C104D4E-76D4-46A0-B547-E10F6EE43FE8}"/>
    <hyperlink ref="C434" r:id="rId140" display="anticorrupcion@mic.gov.py       -       Correo electrónico y otros datos de contacto de la Unidad de Transparencia y Anticorrupción del MIC " xr:uid="{92E0B2CC-8517-4EA1-B764-E0EF6051E1E3}"/>
    <hyperlink ref="G436" r:id="rId141" display="https://denuncias.gov.py/portal-publico_x000a__x000a__x000a__x000a__x000a__x000a__x000a__x000a_" xr:uid="{12131FC2-0AD6-40C5-9ACF-97EFE3376749}"/>
    <hyperlink ref="C436" r:id="rId142" display="https://www.mic.gov.py/   Botonera de acceso directo al Portal de Denuncias Anticorrupción desde la página de inicio del Ministerio de Industria y Comercio. " xr:uid="{D4062668-60F8-41A5-AC08-B146B7190463}"/>
    <hyperlink ref="G435" r:id="rId143" display="https://denuncias.gov.py/portal-publico_x000a__x000a__x000a__x000a__x000a__x000a__x000a__x000a_" xr:uid="{918C89DE-74FD-4910-A1FD-9D761B0ACA42}"/>
    <hyperlink ref="C435" r:id="rId144" display="https://denuncias.gov.py/portal-publico" xr:uid="{CAA50AC1-4D46-4FF8-9C1D-FBF55B896154}"/>
    <hyperlink ref="G434" r:id="rId145" xr:uid="{4B841B85-F1C1-425D-B282-6912B19B3753}"/>
    <hyperlink ref="F439" r:id="rId146" xr:uid="{F56023E5-84E1-43DA-9BB4-A93064B4617B}"/>
    <hyperlink ref="F454" r:id="rId147" xr:uid="{9576F8B5-4F45-418E-B44F-72880E7C3747}"/>
    <hyperlink ref="A459" r:id="rId148" xr:uid="{8C56C716-6657-4ED2-AD0F-72224179121D}"/>
    <hyperlink ref="G460" r:id="rId149" xr:uid="{DFA26602-1E47-41E4-961C-1CF54E8A2CE2}"/>
    <hyperlink ref="E469" r:id="rId150" xr:uid="{1ADB90E2-E189-432F-A1A8-7924C792774B}"/>
    <hyperlink ref="E470" r:id="rId151" xr:uid="{FB7D2897-C7B9-4360-84A9-BE7BD2281A35}"/>
    <hyperlink ref="E471" r:id="rId152" xr:uid="{935C3466-546D-41F7-8B5C-310FBD6F0B23}"/>
    <hyperlink ref="E472" r:id="rId153" xr:uid="{5B744A87-A7AD-48DA-9A09-3C35494338D1}"/>
    <hyperlink ref="E473" r:id="rId154" xr:uid="{CAAB8588-8F37-4836-92D8-898CBE570249}"/>
    <hyperlink ref="E474" r:id="rId155" xr:uid="{3E05B6F0-712B-4344-8850-36FF000543DA}"/>
    <hyperlink ref="E475" r:id="rId156" xr:uid="{ABD8A597-4A3B-49E9-A0AB-B8F254FB5B90}"/>
    <hyperlink ref="G476" r:id="rId157" display="https://micpy-my.sharepoint.com/:x:/g/personal/bianca_balbuena_mic_gov_py/EfoDyQb8zU5MkMDTrlOOEd0BKAsU0OabFhCgd6HLQIo52g?e=aa5Eet" xr:uid="{E06C4A4B-AA3C-4C82-AAFF-C9684285419B}"/>
    <hyperlink ref="G478" r:id="rId158" display="https://micpy-my.sharepoint.com/:x:/g/personal/bianca_balbuena_mic_gov_py/EfoDyQb8zU5MkMDTrlOOEd0BKAsU0OabFhCgd6HLQIo52g?e=aa5Eet" xr:uid="{FBF294E7-B314-4346-AFE3-B07DD2A9985F}"/>
    <hyperlink ref="G477" r:id="rId159" display="https://micpy-my.sharepoint.com/:x:/g/personal/bianca_balbuena_mic_gov_py/EfoDyQb8zU5MkMDTrlOOEd0BKAsU0OabFhCgd6HLQIo52g?e=aa5Eet" xr:uid="{2E088059-72E8-437B-8196-D298994B7241}"/>
    <hyperlink ref="G479:G485" r:id="rId160" display="https://micpy-my.sharepoint.com/:x:/g/personal/bianca_balbuena_mic_gov_py/EfoDyQb8zU5MkMDTrlOOEd0BKAsU0OabFhCgd6HLQIo52g?e=aa5Eet" xr:uid="{A4E24520-10C3-4F2F-B514-4747D906CD53}"/>
    <hyperlink ref="A489" r:id="rId161" xr:uid="{82DED3D6-FC94-456D-BE4D-3065BE721A02}"/>
    <hyperlink ref="F490" r:id="rId162" xr:uid="{DB4A2F10-C6B9-48F1-8C07-27531C4D676D}"/>
    <hyperlink ref="F491:G491" r:id="rId163" display="Pagina Web del MIC (https://www.mic.gov.py) " xr:uid="{EAD7DE56-3A89-449E-A11F-0EB7A55E17E8}"/>
    <hyperlink ref="F491" r:id="rId164" xr:uid="{65DCD84E-E9AA-412E-A080-96D350E6B994}"/>
    <hyperlink ref="F496" r:id="rId165" xr:uid="{CD10F8D0-0118-4CE9-A6C7-ECAF1E52B35A}"/>
    <hyperlink ref="F497" r:id="rId166" xr:uid="{709516DB-959E-4ED4-AF18-5C39E86D0746}"/>
    <hyperlink ref="F499" r:id="rId167" xr:uid="{4C31E7E9-CE6C-42CE-84FD-776697947557}"/>
    <hyperlink ref="F500" r:id="rId168" xr:uid="{96E2AAA2-696F-4C39-B19F-6D4366599E19}"/>
    <hyperlink ref="F501" r:id="rId169" xr:uid="{D3AE7435-D8E3-438E-A6C8-89570142B723}"/>
    <hyperlink ref="F502" r:id="rId170" xr:uid="{FA7B1B2F-0C9D-48AD-B895-86E2050D7B8B}"/>
    <hyperlink ref="F503" r:id="rId171" xr:uid="{EFF67787-4E55-43E2-B25A-9B86E9EB2EB0}"/>
    <hyperlink ref="F504" r:id="rId172" xr:uid="{85FD39B5-7D92-4626-8FAC-0BA60A86E017}"/>
    <hyperlink ref="F505" r:id="rId173" xr:uid="{D171384B-79F4-456E-8EEF-9EC849A81347}"/>
    <hyperlink ref="F506" r:id="rId174" xr:uid="{46772828-BF61-420A-8D46-D76BD621D1DA}"/>
    <hyperlink ref="F507" r:id="rId175" xr:uid="{B4DE05B9-5EDC-41BF-9465-5E56358EC970}"/>
    <hyperlink ref="F508" r:id="rId176" xr:uid="{1A51998E-534C-4A7A-817E-B795F81740B1}"/>
    <hyperlink ref="A510" r:id="rId177" xr:uid="{CE5B71E7-C6BA-485E-88A7-768F74DB3C10}"/>
    <hyperlink ref="F511" r:id="rId178" xr:uid="{443E49DA-B2A9-422C-89F6-A6E961E71FF3}"/>
    <hyperlink ref="F512" r:id="rId179" xr:uid="{40EC4CC7-CD8E-4E03-A0E6-15498D6096FE}"/>
    <hyperlink ref="A513" r:id="rId180" xr:uid="{FE766575-3CD6-44BD-9819-49E60E58408D}"/>
    <hyperlink ref="F530" r:id="rId181" display="../../../../../../../:b:/g/personal/mramirez_mic_gov_py/EfGTi-IzQtFBmbqe6qeMUm4BgIP3052WL0IXxvLAykhSqA?e=uqCNil" xr:uid="{90F0C41C-EB95-482F-B0B4-CD8940480690}"/>
    <hyperlink ref="F531" r:id="rId182" display="../../../../../../../:b:/g/personal/mramirez_mic_gov_py/ETRKWJeKq6lAnwQ2BkjFzvEB0DXSwSBnZgNQySNuZolhUA?e=w0nvQk" xr:uid="{8DB055CE-21C1-4D36-922C-F79C71474738}"/>
    <hyperlink ref="F532" r:id="rId183" display="../../../../../../../:b:/g/personal/mramirez_mic_gov_py/Ec3qnfUCmItBjWkz2rflB1kBa0jShX8g30S2vngYdZoXLw?e=ahrIck" xr:uid="{33EE1BAE-0BD3-48E1-986D-4E576A7D08D3}"/>
    <hyperlink ref="F533" r:id="rId184" display="../../../../../../../:b:/g/personal/mramirez_mic_gov_py/EfPPnMGvEwJOt81raQzaeFEBocmRRTwAi3uw5L7qpuDmBA?e=WPQaQs" xr:uid="{0DB469C0-032D-4CAB-9A3B-CCE928CE3AF4}"/>
    <hyperlink ref="F534" r:id="rId185" display="../../../../../../../:b:/g/personal/mramirez_mic_gov_py/EcbzBkt8UrdLowMOkRB7DbYBG7jTysogyBofBKYny_cHiw?e=xbGzex" xr:uid="{E26F66AA-0AC8-42DF-8BD7-50A5E6DAB430}"/>
    <hyperlink ref="F561" r:id="rId186" display="../../../../../../../:b:/g/personal/mramirez_mic_gov_py/Efu--fdYJ4VHnfmIiLpzEYEB_ZI9WGI4DWftUVOfdLDpdw?e=h14Zp6" xr:uid="{A0AA3AAB-DC51-4272-AE8A-E807F07CCF24}"/>
    <hyperlink ref="F535" r:id="rId187" display="../../../../../../../:b:/g/personal/mramirez_mic_gov_py/ERyNvaIW2IZBgLWt4iN8G0IBmhxZBB9HmPSxydZ1RcXDmg?e=h5JOzM" xr:uid="{4B374B3D-6A51-40A3-839C-E6C3FCBA1236}"/>
    <hyperlink ref="F524" r:id="rId188" display="../../../../../../../:b:/g/personal/mramirez_mic_gov_py/ERUNzKFf29dFsmAauNdvDs4BqJyrLVYuiDcRsPlCfQcXZg?e=2hki8C" xr:uid="{7005DF48-65AE-49F3-AD4D-04D215114CEE}"/>
    <hyperlink ref="F536" r:id="rId189" display="../../../../../../../:b:/g/personal/mramirez_mic_gov_py/EaQAEHX04b9PgwHWJimu3SABUW3Vi8w39RebHiQH0KhcBw?e=UCXD70" xr:uid="{8AE6222C-2461-4C9C-B50E-E9AA185FBD70}"/>
    <hyperlink ref="F537" r:id="rId190" display="../../../../../../../:b:/g/personal/mramirez_mic_gov_py/EazXOhbrWEpMtjeHyyujGUoBr2KLWq9j3tjf_UcEPMqmNQ?e=uCmNv7" xr:uid="{BB712C1B-702F-4525-86C8-F0EE5A741990}"/>
    <hyperlink ref="F538" r:id="rId191" display="../../../../../../../:b:/g/personal/mramirez_mic_gov_py/EV4Oog_OGHVJtE-OdhwzvEsBUCEWYSDxjvmTdvWL-kELgQ?e=svX1hr" xr:uid="{BD1ABFAF-360D-49AA-836B-8134D36AAF00}"/>
    <hyperlink ref="F539" r:id="rId192" display="../../../../../../../:b:/g/personal/mramirez_mic_gov_py/EfegNOFI9NZLhcQhs0CIMhIBCktJmKNcR2oyPn3rl32Jcg?e=TBYF8S" xr:uid="{7C002850-19AC-48E5-9684-16C1192A0125}"/>
    <hyperlink ref="F540" r:id="rId193" display="../../../../../../../:b:/g/personal/mramirez_mic_gov_py/Ee09dtv-PSxChduUTg9dzx4B0LOhmJi_vJP05YyIbYMX1w?e=uQKgxc" xr:uid="{A93CA86F-4D39-47E5-9798-9D098330BD3B}"/>
    <hyperlink ref="F541" r:id="rId194" display="../../../../../../../:b:/g/personal/mramirez_mic_gov_py/ETnpohKFhnVKrEHgLJe-X0kB5dvZD8Gc1TrYqNHQmi_iSw?e=1weuCp" xr:uid="{AE1C8486-FAD0-44F8-8BBC-F4A78A14D829}"/>
    <hyperlink ref="F525" r:id="rId195" display="../../../../../../../:b:/g/personal/mramirez_mic_gov_py/ERJ6a9R5WNlPqzSxuxWk7WQBOnCWxqo9qP2NBffk7wAacw?e=4G3eJE" xr:uid="{12ADB613-6192-4768-9388-046C7167F776}"/>
    <hyperlink ref="F542" r:id="rId196" display="../../../../../../../:b:/g/personal/mramirez_mic_gov_py/ETgvqHxjk7RIqyK1FvyJdGsB7IIa-osoFuAkG6_IEtx2Gw?e=CV5n3M" xr:uid="{A2362B18-809C-4D21-A5C9-22F0FD8F0F14}"/>
    <hyperlink ref="F543" r:id="rId197" display="../../../../../../../:b:/g/personal/mramirez_mic_gov_py/Eatby0wrettEuIq2yqciZbYBLX574OntU7WxGtvDxM5mzA?e=O79YfS" xr:uid="{D9B64646-4FEE-4EB9-A8C4-1A0A5A6F2466}"/>
    <hyperlink ref="F544" r:id="rId198" display="../../../../../../../:b:/g/personal/mramirez_mic_gov_py/ET9647_fdKpEqO4CAsFhdrQBF9JCYAMMYRklIhOpA3DfDw?e=Nz2fab" xr:uid="{9786B3CD-1EAD-440E-830E-96E4A841FCF8}"/>
    <hyperlink ref="F546" r:id="rId199" display="../../../../../../../:b:/g/personal/mramirez_mic_gov_py/ERwyAolEIylLrcHZKFe2K6sBZhgzo4Tu3CL292P0iY0lEQ?e=fwdhTA" xr:uid="{44E1EFE1-923F-4353-9ADB-F88472F20567}"/>
    <hyperlink ref="F547" r:id="rId200" display="../../../../../../../:b:/g/personal/mramirez_mic_gov_py/EaHiQbuRC9xLmM0bqUBX3uQBc-9M88NX6xfKKSkwzH-yrw?e=Lm92SF" xr:uid="{4E85E72F-9284-42B3-8993-E37AE4DA9622}"/>
    <hyperlink ref="F548" r:id="rId201" display="../../../../../../../:b:/g/personal/mramirez_mic_gov_py/Ec3mdeDlcBZBuFYtq27dhcABL91CX5euZqEgpMRXkOQ1CQ?e=vf4Lv2" xr:uid="{F12039D4-E010-4BA5-B439-904C3695FDD3}"/>
    <hyperlink ref="F549" r:id="rId202" display="../../../../../../../:b:/g/personal/mramirez_mic_gov_py/EUO00PhqoKlHiigO3VvSql4BnTDS5G4n4o0AZ9OoMCCvqA?e=nnjFCu" xr:uid="{BB19F898-45DA-4DEA-9329-289B7155DAF2}"/>
    <hyperlink ref="F550" r:id="rId203" display="../../../../../../../:b:/g/personal/mramirez_mic_gov_py/ERuMDJ-P571MpOuenHEZAJgBSKcgKCt1LhiOZ2bplU89-Q?e=5MDVhP" xr:uid="{46DF033B-CD07-4569-BBBA-1337D7AC9DBE}"/>
    <hyperlink ref="F551" r:id="rId204" display="../../../../../../../:b:/g/personal/mramirez_mic_gov_py/EfmGvdfKduVHoefkTuQPxzEBcjriDp-yFqAoWbFISO75HA?e=FfGCpK" xr:uid="{CC891A93-C3AD-4B40-B577-6D02925EEDE0}"/>
    <hyperlink ref="F552" r:id="rId205" display="../../../../../../../:b:/g/personal/mramirez_mic_gov_py/EexSJFNjvzBIh8GbKSVmfcAB0fmJu0W5RcqQ8M05YTTjAA?e=y2AVdu" xr:uid="{5938F613-B0D7-4A6E-806A-2292747DBB16}"/>
    <hyperlink ref="F553" r:id="rId206" display="../../../../../../../:b:/g/personal/mramirez_mic_gov_py/EZInC4keqn5DrFxha_JaspIBZYdT7QyFBTJhfC31nKeH9w?e=9zhkDu" xr:uid="{2069DAB8-C228-4723-A4B5-1760855BB3E6}"/>
    <hyperlink ref="F554" r:id="rId207" display="../../../../../../../:b:/g/personal/mramirez_mic_gov_py/Ebnjqe-pm3tHhxrLg4xiufsBkYe2fWeU1a3GO8j7DJ23Kw?e=Sua4cT" xr:uid="{C36CD699-E3F9-4761-BB6D-515D0B9473E4}"/>
    <hyperlink ref="F555" r:id="rId208" display="../../../../../../../:b:/g/personal/mramirez_mic_gov_py/EYHxEsWrkhJPi2mXHxYoij0BPB0yra4jspni61ZfdyOOuA?e=NjPtmx" xr:uid="{A39FBCC1-346E-4FCC-90C7-FBEBA2F121CD}"/>
    <hyperlink ref="F556" r:id="rId209" display="../../../../../../../:b:/g/personal/mramirez_mic_gov_py/EZYHkf6Yg4FGvbNKKIH-bvkB_HBnqMFq5QTWVWiTfKl9Ig?e=uQCCOm" xr:uid="{283F7094-321C-4A03-9C29-D77C95601A4F}"/>
    <hyperlink ref="F526" r:id="rId210" display="../../../../../../../:b:/g/personal/mramirez_mic_gov_py/EW2tj-SoPy5GukI3aBofTsEBfxgVqFbCP3zl1mWr9qki-g?e=1QilSQ" xr:uid="{DC92EBFF-CFBA-44DB-A4FA-C1BF13275385}"/>
    <hyperlink ref="F562" r:id="rId211" display="../../../../../../../:b:/g/personal/mramirez_mic_gov_py/ER8rv4gB2EdJuDgH1oqFTUUBvEyRf6gC8E1gn-pxaBXgrQ?e=rl4hPV" xr:uid="{85467323-342D-4F4F-8667-B8650CAA4D24}"/>
    <hyperlink ref="F563" r:id="rId212" display="../../../../../../../:b:/g/personal/mramirez_mic_gov_py/EaPjwDe6txlAoZf2glTfZrYBMXrRp3jNjX7JB4b2Gmsl9w?e=f7q7jz" xr:uid="{BEBDD4BB-7705-4511-9B93-82E7B1217675}"/>
    <hyperlink ref="F557" r:id="rId213" display="../../../../../../../:b:/g/personal/mramirez_mic_gov_py/EQ3yISXMkRZAlIKFzg_oY8gBsdnzXgGnLd92w8Jk89W55Q?e=MS5HEP" xr:uid="{302C79F8-7EC3-4F1A-B6D7-EE58A41B053D}"/>
    <hyperlink ref="F567" r:id="rId214" display="../../../../../../../:b:/g/personal/mramirez_mic_gov_py/ERLoXPoo-HRNogcRux8WjtkBwpdk2UDk46fJmfwYbpHraw?e=HOUkDN" xr:uid="{3630DA2C-9F60-436B-89BB-936D67390D54}"/>
    <hyperlink ref="F568" r:id="rId215" display="../../../../../../../:b:/g/personal/mramirez_mic_gov_py/EX5dCCemsXdOmRoz0letkMgB6wAOPVHuNLSDj3V1mkpUPw?e=8Facqz" xr:uid="{1AB0C476-DFD5-4CDC-9AAA-A4BD3FC1F20E}"/>
    <hyperlink ref="F572" r:id="rId216" display="../../../../../../../:b:/g/personal/mramirez_mic_gov_py/EQ_U2YqEPA1Hl4-XA1JcxxYBG6ilqMVV3_dFU-oSEL0viQ?e=oZF2kt" xr:uid="{B7915046-75EE-437E-BB26-276CA2F00F18}"/>
    <hyperlink ref="F580" r:id="rId217" display="../../../../../../../:b:/g/personal/mramirez_mic_gov_py/EQo6v7w7Jw5KmSZEz2_l_uEBNJZzUQJ-dOAq3pwKKuf7mA?e=C6WmVw" xr:uid="{FCE04E51-16D1-4031-810E-276A3CC040DC}"/>
    <hyperlink ref="F581" r:id="rId218" display="../../../../../../../:b:/g/personal/mramirez_mic_gov_py/EWEwVDGGPZZFqnI9oRMZdvIBeg-LkCS52q6YKbPSLrH6ug?e=el50rQ" xr:uid="{E0C63BB6-9847-406A-B592-9D9993CCBA4A}"/>
    <hyperlink ref="F582" r:id="rId219" display="../../../../../../../:b:/g/personal/mramirez_mic_gov_py/ESuBz6TtLMdHsx0aI0oRsN8BGhIoY7eSxEPEZ3z-fKl0FA?e=wzgC8M" xr:uid="{B98C8659-9E53-4130-B30F-CBD68F5238CD}"/>
    <hyperlink ref="F583" r:id="rId220" display="../../../../../../../:b:/g/personal/mramirez_mic_gov_py/EUoKBuhXZONMuIAnF8OlV1gB90KQXEepyyQ2hoyL7wsuSw?e=5tBe4x" xr:uid="{E6671BDA-CE91-471E-B7B1-5C3683EAEDAF}"/>
    <hyperlink ref="F584" r:id="rId221" display="../../../../../../../:b:/g/personal/mramirez_mic_gov_py/EXW9aaJSFsZMlkmhqZWcwTUBWmNnib79_AdgspntPLD61A?e=6WJ35r" xr:uid="{7565B709-3BCB-4A0D-89A8-C3AEEAB33F99}"/>
    <hyperlink ref="F585" r:id="rId222" display="../../../../../../../:b:/g/personal/mramirez_mic_gov_py/EaeZW33a-FJCoQNaUl3_WzUBn5nEoRfO7GRRk_v593OsOw?e=NnUe4o" xr:uid="{9A7CEE9A-D148-4489-BC13-08487BAD5DC5}"/>
    <hyperlink ref="F586" r:id="rId223" display="../../../../../../../:b:/g/personal/mramirez_mic_gov_py/Ef7WMmOsBihHt6pj-WFR9VQBEQXJbW8aYxGGlqeussasMA?e=mHn0l9" xr:uid="{C869C196-D667-4FE8-A866-AA76C6484C10}"/>
    <hyperlink ref="F587" r:id="rId224" display="../../../../../../../:b:/g/personal/mramirez_mic_gov_py/ERUhK1hocTZOqi4HyOFhn2EB723b65YmDia7keT61ml7Dw?e=Zu6cN7" xr:uid="{4B0D14E7-0888-47B0-A229-A99A68E4BB6B}"/>
    <hyperlink ref="F588" r:id="rId225" display="../../../../../../../:b:/g/personal/mramirez_mic_gov_py/EcPvFEOVhbdDtS__fEMcTC8BiQ9I02cGrB3mjPMe_FUjKA?e=QdzLyn" xr:uid="{0AAF2969-7C5C-4FEA-8982-0511C4E17D0D}"/>
    <hyperlink ref="F591" r:id="rId226" display="../../../../../../../:b:/g/personal/mramirez_mic_gov_py/ES25JjJvY09Bn-_IB3NLecYBcBPr9_D7ctVaPZY0iKdxSg?e=tYKhvi" xr:uid="{14738C8E-4488-45A2-A288-FC74A56F9D6E}"/>
    <hyperlink ref="F592" r:id="rId227" display="../../../../../../../:b:/g/personal/mramirez_mic_gov_py/EX06D8-K7PxCl0ztWAzJgaIBEKN3T0IX_RzEqS3wQKW1Kw?e=fOOxsf" xr:uid="{7EA4E210-55DE-4511-8A10-11EE78A2FAEC}"/>
    <hyperlink ref="F593" r:id="rId228" display="../../../../../../../:b:/g/personal/mramirez_mic_gov_py/EbcxSupDp79MlJZLG_QyetwBgMh80t6_WjGYFySsU1-WFg?e=e3hAiI" xr:uid="{1DB9C40D-8551-4ABA-A64B-A2402BB974D0}"/>
    <hyperlink ref="F594" r:id="rId229" display="../../../../../../../:b:/g/personal/mramirez_mic_gov_py/EV5VJg-PyMtLp30VgJOR2JQBN-Qa4VsFzTQZkjczvl5UQg?e=HqAxkt" xr:uid="{16BFAC0B-CB96-4FB8-A4D6-F939F3018A3F}"/>
    <hyperlink ref="F595" r:id="rId230" display="../../../../../../../:b:/g/personal/mramirez_mic_gov_py/ESfBC2Np41BIuAqO01aFMTUBt5widAlCn5uB9I_7Xg48yw?e=Jsp6ye" xr:uid="{14138CA1-AC22-4285-A5F3-BC5B3BA93F1A}"/>
    <hyperlink ref="F545" r:id="rId231" display="../../../../../../../:b:/g/personal/mramirez_mic_gov_py/EXII-Z7awUtOhx1Qq9jzqY4BPpKXKazNsla4Och4itd5rA?e=sNxkey" xr:uid="{5F8DDBDF-D4ED-4D1D-A934-9B46E5CC0D89}"/>
    <hyperlink ref="F589" r:id="rId232" display="../../../../../../../:b:/g/personal/mramirez_mic_gov_py/ES3uI5p78q1KuPcyqc386LkBZbRimSV6sCJ3OmmQHTqtYg?e=iaWo6c" xr:uid="{9C40A026-2F28-471D-BFEF-99AED1D98BE0}"/>
    <hyperlink ref="F590" r:id="rId233" display="../../../../../../../:b:/g/personal/mramirez_mic_gov_py/EdyvAIhtVIZFnrxUEIDmHAsBSaag8v_mS0TMuqB5kllcnQ?e=Xy7s9p" xr:uid="{B7641099-B5CF-4F63-A7C6-C99E31E0220E}"/>
    <hyperlink ref="F605" r:id="rId234" display="../../../../../../../:b:/g/personal/mramirez_mic_gov_py/ESRJFxS_14tAg3a-R9XArJUBiS2WRz7d9DcOcaC1dQdkAA?e=rmgjEA" xr:uid="{A9A11624-22B2-4DD3-9FFD-5FE89A233D91}"/>
    <hyperlink ref="F599" r:id="rId235" display="../../../../../../../:b:/g/personal/mramirez_mic_gov_py/EQVVi9ABrxpBhPwQUnHC8dYBoP5nbSUrzJge8qZqJb-pXA?e=5UVVN5" xr:uid="{31D637EC-28A3-41DC-976A-D78ED5B8280D}"/>
    <hyperlink ref="F600" r:id="rId236" display="../../../../../../../:b:/g/personal/mramirez_mic_gov_py/EXlbv1u7V5dOkkT-LETF57IBI0esaswUkgImvN-sROqq7w?e=fSsqVF" xr:uid="{C5DE269F-FD92-4A04-8771-FC33409FF885}"/>
    <hyperlink ref="F602" r:id="rId237" display="../../../../../../../:b:/g/personal/mramirez_mic_gov_py/EZgphvb7idRLtOvm7G7N1sIBbLxcfR-is7FEuHhrC2i1cA?e=vOzUXy" xr:uid="{860F0141-411B-4F71-BBDF-9CF92CC498A3}"/>
    <hyperlink ref="F603" r:id="rId238" display="../../../../../../../:b:/g/personal/mramirez_mic_gov_py/EVxiplIS7oVEjX7lCLOYg6MBAioAyNAPC7jqBuhTjxvcfw?e=vb2tdf" xr:uid="{8B40EA6D-B0C7-4FE4-88D1-1C7CB2661D37}"/>
    <hyperlink ref="F601" r:id="rId239" display="../../../../../../../:b:/g/personal/mramirez_mic_gov_py/EXz37d1N7xFGgVoGj_uK9vwBDNAi1UhRxI7-9F-NB-N4Cg?e=eNZqaV" xr:uid="{266308F7-DF2B-405A-9E8C-CE2E7B0086E5}"/>
    <hyperlink ref="F604" r:id="rId240" display="../../../../../../../:b:/g/personal/mramirez_mic_gov_py/ETHfpCv0DcVHiZQ-vdfEL0EB1g3qVuFiRpfkcE-l_3PVaw?e=mloS95" xr:uid="{7C0D2CAB-14E1-4980-AE5C-A7F7A94167F1}"/>
    <hyperlink ref="G47" r:id="rId241" xr:uid="{B28BEC87-A74D-41E0-A89F-6F7BDD3C283D}"/>
    <hyperlink ref="E68" r:id="rId242" xr:uid="{37575877-6E8C-44B1-B02B-CB9C3F2F7650}"/>
    <hyperlink ref="G310" r:id="rId243" xr:uid="{6FE76C37-30E9-4F05-804C-F379EB635637}"/>
    <hyperlink ref="A631" r:id="rId244" xr:uid="{A20F1AC2-BD6A-41F7-A731-11A4D0D285C5}"/>
    <hyperlink ref="A632" r:id="rId245" xr:uid="{D07F27D2-E51C-4685-AB99-CAD7A026899B}"/>
    <hyperlink ref="A633" r:id="rId246" xr:uid="{0CC186CF-F4AD-4C49-8F1F-760CF9CAC2DC}"/>
    <hyperlink ref="A634" r:id="rId247" xr:uid="{14FC121D-CF75-4F30-B516-4DAF757B9002}"/>
    <hyperlink ref="A629" r:id="rId248" xr:uid="{86CA4315-E6AA-4CAB-98AF-D6EDBC83697B}"/>
    <hyperlink ref="A628" r:id="rId249" xr:uid="{980703B8-B670-411E-9365-BC11DF3A92A5}"/>
    <hyperlink ref="A527" r:id="rId250" xr:uid="{46E50AC7-1827-4E44-87F8-BD37701BED69}"/>
    <hyperlink ref="A558" r:id="rId251" xr:uid="{E35CC5F2-B156-4C67-8F36-2A9948116DFC}"/>
    <hyperlink ref="A564" r:id="rId252" xr:uid="{E26E6D56-656D-4B0B-B13A-C7E80AF50F39}"/>
    <hyperlink ref="A569" r:id="rId253" xr:uid="{6B39714E-B9FA-4DCC-89AC-4444E1B553F9}"/>
    <hyperlink ref="A573" r:id="rId254" xr:uid="{6ED492A2-48DA-46E4-8FB4-657BDA1DC0C3}"/>
    <hyperlink ref="A577" r:id="rId255" xr:uid="{944B104B-0B4C-4C39-80EB-9488BE6A7DBB}"/>
    <hyperlink ref="A596" r:id="rId256" xr:uid="{84BE5B75-AA16-4CE3-9621-EDE347916B00}"/>
    <hyperlink ref="A606" r:id="rId257" xr:uid="{929949B6-EEC0-40D8-9796-B04A0A03DFA7}"/>
    <hyperlink ref="F515" r:id="rId258" xr:uid="{D3D553C7-FC3A-48AC-A322-D0268C7CFB23}"/>
    <hyperlink ref="F516" r:id="rId259" xr:uid="{11416B71-CD31-4A5B-B8F5-F2C31E37DB32}"/>
    <hyperlink ref="F517" r:id="rId260" xr:uid="{F5F86179-2FA7-4CE5-9BD6-96A3647A2EC2}"/>
    <hyperlink ref="A519" r:id="rId261" display="https://micpy-my.sharepoint.com/:f:/g/personal/mmoreno_mic_gov_py/Eq_WbB88VNVKgbejOxIjKn8B3t-Pxtotwp5XaV_mJVJgxQ?e=kuuE3O_x000a_" xr:uid="{B4309DD8-4BAA-4485-9277-D234D15A4D88}"/>
    <hyperlink ref="F518" r:id="rId262" xr:uid="{C6B4D3EF-33A0-4012-AD92-4B0EE2DC2430}"/>
    <hyperlink ref="G462" r:id="rId263" xr:uid="{421E1759-5548-4A3F-A537-43981E77C9D2}"/>
    <hyperlink ref="G464" r:id="rId264" xr:uid="{15DFC3D1-6EAB-4B76-B28A-80698B985438}"/>
    <hyperlink ref="F440" r:id="rId265" xr:uid="{42A8A934-9377-49C7-8B7D-D46459ECAB51}"/>
    <hyperlink ref="F441" r:id="rId266" xr:uid="{40018105-254C-4B9E-8C08-5789E9466C50}"/>
    <hyperlink ref="F442" r:id="rId267" xr:uid="{12D1686F-00F0-4261-81DC-6317A25F8336}"/>
    <hyperlink ref="F443" r:id="rId268" xr:uid="{C6D43EF4-728B-4BF0-868A-D11BE1EEE159}"/>
    <hyperlink ref="F444" r:id="rId269" xr:uid="{B4F44C2D-C4BC-4D0E-A229-A46320E44BA8}"/>
    <hyperlink ref="F445" r:id="rId270" xr:uid="{8B3EFFAB-44EA-4466-8422-310AB2AEF6EB}"/>
    <hyperlink ref="F446" r:id="rId271" xr:uid="{89E4D635-484C-41A9-8A5E-E271CDF96DAD}"/>
    <hyperlink ref="F447" r:id="rId272" xr:uid="{DBFACC65-B951-4BF1-BC1A-93B1CA7F0BF2}"/>
    <hyperlink ref="F448" r:id="rId273" xr:uid="{52EDB976-1E4F-4DE8-9106-48335074CECA}"/>
    <hyperlink ref="F449" r:id="rId274" xr:uid="{1CE959D1-FBDA-4F1F-A296-653F7EC4E7D0}"/>
    <hyperlink ref="F450" r:id="rId275" xr:uid="{DDF819EE-73A4-4D91-940D-9B99F5458F06}"/>
    <hyperlink ref="F451" r:id="rId276" xr:uid="{C3B47877-8661-4938-80EA-0AAAF1D91EA0}"/>
    <hyperlink ref="F452" r:id="rId277" xr:uid="{2FD0D8AE-010B-4A54-B4AD-17C7FE6CC12B}"/>
  </hyperlinks>
  <printOptions horizontalCentered="1"/>
  <pageMargins left="0.23622047244094491" right="0.23622047244094491" top="0.74803149606299213" bottom="0.19685039370078741" header="0.31496062992125984" footer="0.31496062992125984"/>
  <pageSetup paperSize="9" scale="46" fitToHeight="0" orientation="landscape" r:id="rId278"/>
  <drawing r:id="rId279"/>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vt:i4>
      </vt:variant>
    </vt:vector>
  </HeadingPairs>
  <TitlesOfParts>
    <vt:vector size="1" baseType="lpstr">
      <vt:lpstr>MATRIZ RCC_MIC 24</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SENAC</dc:creator>
  <cp:lastModifiedBy>Monica Rossana Moreno Rolon</cp:lastModifiedBy>
  <cp:lastPrinted>2025-01-16T19:01:00Z</cp:lastPrinted>
  <dcterms:created xsi:type="dcterms:W3CDTF">2020-06-23T19:35:00Z</dcterms:created>
  <dcterms:modified xsi:type="dcterms:W3CDTF">2025-01-16T19:02:22Z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2058-11.2.0.9937</vt:lpwstr>
  </property>
</Properties>
</file>