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mc:AlternateContent xmlns:mc="http://schemas.openxmlformats.org/markup-compatibility/2006">
    <mc:Choice Requires="x15">
      <x15ac:absPath xmlns:x15ac="http://schemas.microsoft.com/office/spreadsheetml/2010/11/ac" url="C:\Users\monica.moreno\Downloads\"/>
    </mc:Choice>
  </mc:AlternateContent>
  <xr:revisionPtr revIDLastSave="0" documentId="13_ncr:1_{F3926CAF-AA6C-4757-B473-42CB0D5E2233}" xr6:coauthVersionLast="47" xr6:coauthVersionMax="47" xr10:uidLastSave="{00000000-0000-0000-0000-000000000000}"/>
  <bookViews>
    <workbookView xWindow="-120" yWindow="-120" windowWidth="20730" windowHeight="11160" xr2:uid="{00000000-000D-0000-FFFF-FFFF00000000}"/>
  </bookViews>
  <sheets>
    <sheet name="MATRIZ RCC_MIC 24" sheetId="1" r:id="rId1"/>
  </sheets>
  <externalReferences>
    <externalReference r:id="rId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07" i="1" l="1"/>
  <c r="F105" i="1"/>
  <c r="E105" i="1" s="1"/>
  <c r="E104" i="1"/>
  <c r="E103" i="1"/>
  <c r="E91" i="1"/>
  <c r="E90" i="1"/>
  <c r="E89" i="1"/>
  <c r="E88" i="1"/>
  <c r="E87" i="1"/>
  <c r="E86" i="1"/>
  <c r="E85" i="1"/>
  <c r="E84" i="1"/>
  <c r="E83" i="1"/>
  <c r="E82" i="1"/>
  <c r="E81" i="1"/>
  <c r="E80" i="1"/>
  <c r="E79" i="1"/>
  <c r="E78" i="1"/>
  <c r="E77" i="1"/>
  <c r="E76" i="1"/>
  <c r="E75" i="1"/>
  <c r="E74" i="1"/>
  <c r="E73" i="1"/>
  <c r="E72" i="1"/>
  <c r="E71" i="1"/>
  <c r="E70" i="1"/>
  <c r="E69" i="1"/>
  <c r="E68" i="1"/>
  <c r="E67" i="1"/>
  <c r="E66" i="1"/>
</calcChain>
</file>

<file path=xl/sharedStrings.xml><?xml version="1.0" encoding="utf-8"?>
<sst xmlns="http://schemas.openxmlformats.org/spreadsheetml/2006/main" count="980" uniqueCount="606">
  <si>
    <t>1- PRESENTACIÓN</t>
  </si>
  <si>
    <t>Institución:</t>
  </si>
  <si>
    <t>Periodo del informe:</t>
  </si>
  <si>
    <t>Misión institucional</t>
  </si>
  <si>
    <t>Nro.</t>
  </si>
  <si>
    <t>Dependencia</t>
  </si>
  <si>
    <t>Responsable</t>
  </si>
  <si>
    <t>Priorización</t>
  </si>
  <si>
    <t>Vinculación POI, PEI, PND, ODS.</t>
  </si>
  <si>
    <t>Justificaciones</t>
  </si>
  <si>
    <t xml:space="preserve">Evidencia </t>
  </si>
  <si>
    <t>1°</t>
  </si>
  <si>
    <t>2°</t>
  </si>
  <si>
    <t>3°</t>
  </si>
  <si>
    <t>Mes</t>
  </si>
  <si>
    <t>Nivel de Cumplimiento (%)</t>
  </si>
  <si>
    <t>Enero</t>
  </si>
  <si>
    <t>Febrero</t>
  </si>
  <si>
    <t>Marzo</t>
  </si>
  <si>
    <t>Cantidad de Consultas</t>
  </si>
  <si>
    <t>Respondidos</t>
  </si>
  <si>
    <t>N°</t>
  </si>
  <si>
    <t>Descripción</t>
  </si>
  <si>
    <t>Objetivo</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</si>
  <si>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</si>
  <si>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</si>
  <si>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</si>
  <si>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</si>
  <si>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</si>
  <si>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</si>
  <si>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</si>
  <si>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</si>
  <si>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</si>
  <si>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</si>
  <si>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Presupuestado</t>
  </si>
  <si>
    <t>Ejecutado</t>
  </si>
  <si>
    <t>Saldos</t>
  </si>
  <si>
    <t>Evidencia (Enlace Ley 5189)</t>
  </si>
  <si>
    <t>Evidencia</t>
  </si>
  <si>
    <t>5.1. Canales de Participación Ciudadana existentes a la fecha.</t>
  </si>
  <si>
    <t>Denominación</t>
  </si>
  <si>
    <t>Dependencia Responsable del Canal de Participación</t>
  </si>
  <si>
    <t>Evidencia (Página Web, Buzón de SQR, Etc.)</t>
  </si>
  <si>
    <t>Ticket Numero</t>
  </si>
  <si>
    <t>Fecha Ingreso</t>
  </si>
  <si>
    <t>Estado</t>
  </si>
  <si>
    <t>Auditorias Financieras</t>
  </si>
  <si>
    <t>Evidencia (Enlace Ley 5282/14)</t>
  </si>
  <si>
    <t>Auditorias de Gestión</t>
  </si>
  <si>
    <t>Auditorías Externas</t>
  </si>
  <si>
    <t>Otros tipos de Auditoria</t>
  </si>
  <si>
    <t>Planes de Mejoramiento elaborados en el Trimestre</t>
  </si>
  <si>
    <t>Informe de referencia</t>
  </si>
  <si>
    <t>Evidencia (Adjuntar Documento)</t>
  </si>
  <si>
    <t>Periodo</t>
  </si>
  <si>
    <t>Cantidad de Miembros del CRCC:</t>
  </si>
  <si>
    <t>Total Mujeres:</t>
  </si>
  <si>
    <t>Total Hombres :</t>
  </si>
  <si>
    <t>Nivel de Cumplimiento</t>
  </si>
  <si>
    <t>Calificación MECIP de la Contraloría General de la República (CGR)</t>
  </si>
  <si>
    <t>4°</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</si>
  <si>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</si>
  <si>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</si>
  <si>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</si>
  <si>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</si>
  <si>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</si>
  <si>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</si>
  <si>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</si>
  <si>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</si>
  <si>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</si>
  <si>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 xml:space="preserve">(Puede complementar información aquí y apoyarse en gráficos ilustrativos) </t>
  </si>
  <si>
    <t>Producto (actividades, materiales, insumos, etc)</t>
  </si>
  <si>
    <t>Enlace</t>
  </si>
  <si>
    <t>Ambito de Aplicación</t>
  </si>
  <si>
    <t>Cantidad de Riesgos detectados</t>
  </si>
  <si>
    <t>Medidas de mitigación</t>
  </si>
  <si>
    <t>Enlace Evidencias</t>
  </si>
  <si>
    <t>Descripción del Riesgo de corrupción</t>
  </si>
  <si>
    <t>Descripción de las actividades realizadas en base a los resultados</t>
  </si>
  <si>
    <t>Cantidad de funcionarios que completaron el diagnostico</t>
  </si>
  <si>
    <t>Cantidad de indicadores</t>
  </si>
  <si>
    <t>Descripción del Indicador misional</t>
  </si>
  <si>
    <t>2- PLAN DE RENDICIÓN DE CUENTAS AL CIUDADANO</t>
  </si>
  <si>
    <t>3- GESTIÓN INSTITUCIONAL</t>
  </si>
  <si>
    <t>3.1 Nivel de Cumplimiento  de Minimo de Información Disponible - Transparencia Activa Ley 5189 /14</t>
  </si>
  <si>
    <t>3.2 Nivel de Cumplimiento  de Minimo de Información Disponible - Transparencia Activa Ley 5282/14</t>
  </si>
  <si>
    <t>3.3 Nivel de Cumplimiento de Respuestas a Consultas Ciudadanas - Transparencia Pasiva Ley N° 5282/14</t>
  </si>
  <si>
    <t xml:space="preserve">Objeto de Gasto </t>
  </si>
  <si>
    <t>5.2. Participación y difusión en idioma Guaraní</t>
  </si>
  <si>
    <t>8- CONTROL INTERNO Y EXTERNO</t>
  </si>
  <si>
    <t>8.1 Informes de Auditorias Internas y Auditorías Externas en el Trimestre</t>
  </si>
  <si>
    <t>8.2 Modelo Estándar de Control Interno para las Instituciones Públicas del Paraguay</t>
  </si>
  <si>
    <t>3.5 Contrataciones realizadas</t>
  </si>
  <si>
    <t>3.6 Ejecución Financiera</t>
  </si>
  <si>
    <t>5- PARTICIPACIÓN CIUDADANA</t>
  </si>
  <si>
    <t>6.2 Gestión de riesgos de corrupción</t>
  </si>
  <si>
    <t>2.1. Resolución de Aprobación y Anexo de Plan de Rendición de Cuentas</t>
  </si>
  <si>
    <t>2.2 Plan de Rendición de Cuentas. (Copiar abajo link de acceso directo)</t>
  </si>
  <si>
    <t>6- INDICADORES MISIONALES DE RENDICIÓN DE CUENTAS AL CIUDADANO</t>
  </si>
  <si>
    <t>6.1- Indicadores Misionales Identificados</t>
  </si>
  <si>
    <t>7- GESTIÓN DE DENUNCIAS</t>
  </si>
  <si>
    <t xml:space="preserve">Cantidad de hombres </t>
  </si>
  <si>
    <t>Cantidad de mujeres</t>
  </si>
  <si>
    <t>5.3 Diagnostico "The Integrity app"</t>
  </si>
  <si>
    <t>No Respondidos o Reconsideradas</t>
  </si>
  <si>
    <t>7.1.Gestión de denuncias de corrupción</t>
  </si>
  <si>
    <t xml:space="preserve">	Atención a Empresas Nacionales y Extranjeras para la promoción de exportaciones paraguayas y la atracción de inversiones, conforme al Plan Operativo Institucional vigente. . REDIEX</t>
  </si>
  <si>
    <t>ODS 8 Promover el crecimiento económico sostenido, inclusivo y sostenible, el empleo pleno y productivo y el trabajo decente para todos</t>
  </si>
  <si>
    <t xml:space="preserve">Diseño e inicio de la Implementación de un Sistema de Trazabilidad de Productos. La justificación responde a identificar, cuantificar y cualificar los productos comercializados en el mercado nacional, desde su producción o su ingreso al país (importados), pasando por el almacenamiento, la distribución, hasta la comercialización al consumidor final, a través de un mecanismo que garantice la trazabilidad de los mismos, en un marco de libre competencia. </t>
  </si>
  <si>
    <t>ODS 8 Promover el crecimiento económico sostenido, inclusivo y sostenible, el empleo pleno y productivo y el trabajo decente para todos.. Subsecretaria de Comercio y Servicios</t>
  </si>
  <si>
    <t xml:space="preserve">Mejorar la economía nacional a través de la aprobación de proyectos bajo del Régimen de Maquila y de la Ley 60/90, aumentando la inversión extranjera directa como también la inversión de capital local. </t>
  </si>
  <si>
    <t>ODS 8. Promover el crecimiento económico sostenido, inclusivo y sostenible, el empleo pleno y productivo y el trabajo decente para todos. Subsecretaria de Industria</t>
  </si>
  <si>
    <t>Emitir Certificados de Producto y Empleo Nacional y con ello lograr incentivar a una mayor participación de las industrias paraguayas en el mercado nacional.</t>
  </si>
  <si>
    <t xml:space="preserve"> ODS 8. Promover el crecimiento económico sostenido, inclusivo y sostenible, el empleo pleno y productivo y el trabajo decente para todos. Subsecretaria de Industria</t>
  </si>
  <si>
    <t>MATRIZ DE INFORMACIÓN MINIMA PARA INFORME DE RENDICIÓN DE CUENTAS AL CIUDADANO - EJERCICIO 2024</t>
  </si>
  <si>
    <t>Entre enero y febrero de 2024, las exportaciones de las plataformas ascienden a USD 497,5 millones, que es un aumento del 10,5% en comparación al período enero-febrero 2023.
Las variaciones de las plataformas fueron: Plataforma Carne y Derivados: +13,9%, Plataforma de Alimentos: +8,9%, Plataforma Forestal y Floricultura: +9,4%, Plataforma Textil-Confecciones: +8,2% Plataforma Biocombustibles y Energías Renovables: -46,0%, Plataforma Autopartes y ensamblaje: +19,1%,
Plataforma Químicos-Farmacéuticos: +23,1%, Total Plataformas Sectoriales: +10,5%, Total Otros sectores tangibles: +78,9% Energía Eléctrica: +12,3% Total General: +44,0%.</t>
  </si>
  <si>
    <t>https://micpy-my.sharepoint.com/:b:/g/personal/marta_delosrios_rediex_gov_py/ERMuah_8gtxJvNb871GXhD0B65KgzIcViGk0BRYLarlOKw?e=K13H9i</t>
  </si>
  <si>
    <t>Identificar, cuantificar y cualificar los productos comercializados en el mercado nacional, desde su producción o su ingreso al país (importados), pasando por el almacenamiento, la distribución, hasta la comercialización al consumidor final, a través de un mecanismo que garantice la trazabilidad de los mismos, en un marco de libre competencia</t>
  </si>
  <si>
    <t>https://drive.google.com/file/d/1CtPKCqSoFXmT09d3xVS69SQKii4DogOr/view?usp=sharing</t>
  </si>
  <si>
    <t>El Régimen de Maquila y la Ley 60/90 son instrumentos sumamente importantes para la atracción de inversión extranjera directa como así también para incentivar la inversión de capital local. Las estadísticas de los últimos años demuestran el impacto que ambos instrumentos han tenido en la economía nacional con el incrementando la inversión en bienes de capital y con el aumento de la mano de obra empleada.</t>
  </si>
  <si>
    <t>ANEXO ESTADISTICO MIC – .::MIC::.</t>
  </si>
  <si>
    <t>Todos los países establecen Políticas de Compras Públicas con las cuales garantizar una provisión adecuada de bienes y servicios al Estado, y a la vez también, asegurar una participación adecuada de empresas locales en los procesos licitatorios. La Emisión del Certificado de Producto y Empleo Nacional constituye un instrumento fundamental para el logro de esta Política.</t>
  </si>
  <si>
    <t>INFORME DE AVANCES DE METAS - MENSUAL</t>
  </si>
  <si>
    <t>https://www.mic.gov.py/wp-content/uploads/2024/04/F_244.2024_-Actualiza-Comite-RCC_MIC.pdf</t>
  </si>
  <si>
    <t>https://www.mic.gov.py/wp-content/uploads/2024/04/F_Resolucion-266.2024-Plan-RCC-Cronograma-2024.pdf</t>
  </si>
  <si>
    <t>Ministerio de Industria y Comercio (MIC)</t>
  </si>
  <si>
    <t>enero a marzo 2024</t>
  </si>
  <si>
    <t>Publicado a falta de calificación SFP</t>
  </si>
  <si>
    <t>https://www.mic.gov.py/wp-content/uploads/2024/03/sueldos_202401-Ene.pdf</t>
  </si>
  <si>
    <t>https://www.mic.gov.py/wp-content/uploads/2024/04/sueldos_202402-Feb.pdf</t>
  </si>
  <si>
    <t xml:space="preserve">Sin publicación. En plazo de verificación conforme a cronograma </t>
  </si>
  <si>
    <t>N/A</t>
  </si>
  <si>
    <t>https://transparencia.senac.gov.py/portal/historial-cumplimiento</t>
  </si>
  <si>
    <t>Sin apertura para la carga de marzo</t>
  </si>
  <si>
    <t>1 (Reconsiderado)</t>
  </si>
  <si>
    <t>https://informacionpublica.paraguay.gov.py/#!/estadistica/cantidad-solicitud</t>
  </si>
  <si>
    <t>1( Reconsiderado)</t>
  </si>
  <si>
    <t>1(Reconsiderado)</t>
  </si>
  <si>
    <t>3.4 Servicios o Productos Misionales (Depende de la Naturaleza de la Misión Insitucional, puede abarcar un Programa o Proyecto)</t>
  </si>
  <si>
    <t>META 2024</t>
  </si>
  <si>
    <t>OBS.</t>
  </si>
  <si>
    <t>Certificados de Producto y Empleo Nacional</t>
  </si>
  <si>
    <t>Acceso margen de preferencia  del 40% en Licitaciones Publicas Nacionales</t>
  </si>
  <si>
    <t>Todas las empresas nacionales registradas en el RIEL y en REPSE</t>
  </si>
  <si>
    <t>DATOS A MARZO</t>
  </si>
  <si>
    <t>Constancias de Registro Industrial en Linea RIEL</t>
  </si>
  <si>
    <t>Registro de Nuevas Industrias , para acceder a beneficios del MIC</t>
  </si>
  <si>
    <t>Todos los establecimientos industriales del pais</t>
  </si>
  <si>
    <t>EVIDENCIAS</t>
  </si>
  <si>
    <t>Solicitudes de Importacion de Materias Primas Dto. 11771/00</t>
  </si>
  <si>
    <t>Arancel aduanero cero para importaciones de Materias Primas e insumos según Dcrto 11771/00</t>
  </si>
  <si>
    <t>Todos los establecimientos industriales del pais registrados en el RIEL</t>
  </si>
  <si>
    <t>Solicitud de Importacion de Materias Primas Politica Automotriz Ley 4838</t>
  </si>
  <si>
    <t>Aranceles preferenciales  para ensambladoras de vehiculos conforme a la LEY 4838</t>
  </si>
  <si>
    <t>Aprobacion de proyectos de inversion de la Ley 60/90</t>
  </si>
  <si>
    <t>Incentivos fiscales para proyectos de inversion</t>
  </si>
  <si>
    <t xml:space="preserve">Todos los inversionistas nacionales y extranjeros que deseen invertir en el Paraguay </t>
  </si>
  <si>
    <t>SUACE</t>
  </si>
  <si>
    <t>Apertura de nuevas empresas jurídicas</t>
  </si>
  <si>
    <t>potenciales empresarios, profesionales, otros</t>
  </si>
  <si>
    <t>EMISIÓN DE CONSTANCIA DEL INVERSIONISTA EXTRANJERO</t>
  </si>
  <si>
    <t>potenciales inversionistas extranjeros</t>
  </si>
  <si>
    <t xml:space="preserve">Verificación, seguimiento y control a las industrias beneficiadas con los incentivos entregados(destino y uso)
</t>
  </si>
  <si>
    <t>Monto de Exportaciones bajo el Régimen de Maquila (En millones de US$)</t>
  </si>
  <si>
    <t xml:space="preserve">Alcance  Nacional </t>
  </si>
  <si>
    <t>ESTADISTICAS MAQUILA – .::MIC::.</t>
  </si>
  <si>
    <t>Fortalecer Sectores económicos (industriales, comercios y de servicios) que apunten a diversificar la oferta exportable.</t>
  </si>
  <si>
    <t>Empresas industriales beneficiadas con los incentivos, verificadas.</t>
  </si>
  <si>
    <t>AVANCE DE METAS 2024</t>
  </si>
  <si>
    <t>Monto de Inversiones bajo el Régimen de 60.90 y Maquila (En millones de US$)</t>
  </si>
  <si>
    <t>Empleos vinculado a las inversiones  bajo el Régimen de 60.90 y Maquila</t>
  </si>
  <si>
    <t>Habilitaciones/Acreditaciones a Prestadores en el marco de la Ley N° 6822/2021</t>
  </si>
  <si>
    <t>Prestación de servicos conforme con los requisitos establecidos por la Ley N° 6822/2021.</t>
  </si>
  <si>
    <t>Prestadores y personas físicas o jurídicas interesadas en constituirse como tales.</t>
  </si>
  <si>
    <t>https://drive.google.com/drive/folders/12rxFMnAYZ5RRbmRCSTv5pLsmIEdAjSFH</t>
  </si>
  <si>
    <t>Certificaciones, Autorizaciones en el marco de la Ley N° 6822/2021</t>
  </si>
  <si>
    <t>Otorgar certificaciones y autorizaciones que cumplan con la normativa vigente</t>
  </si>
  <si>
    <t xml:space="preserve">Prestadores y titulares de certificados </t>
  </si>
  <si>
    <t>Administración y control de la Infraestrucutra de Clave Pública del Paraguay - ICPP</t>
  </si>
  <si>
    <t xml:space="preserve">Prestación de servicios de la ICPP eficiente, disponible y acorde a la normativa vigente </t>
  </si>
  <si>
    <t>Ciudadanía en general que realiza transacciones electrónicas con firma electrónica</t>
  </si>
  <si>
    <t>Planillas de verificación y control https://drive.google.com/drive/folders/1iHwL5HNbhh_v7K_NuyXLqUQeiBKGhUCV https://drive.google.com/drive/folders/1SnuJVOUbjx2ulZQEDJjo6dFd0FZXao1X https://drive.google.com/drive/folders/1YeV83N0PCpUv3yfhiH39vYY3bB3LXi7u</t>
  </si>
  <si>
    <t>Publicación de listas y/o registros en el marco de la Ley N° 6822/2021</t>
  </si>
  <si>
    <t>Mantener repositorios actualizados a fin de dar cumplimiento a la normativa vigente</t>
  </si>
  <si>
    <t>https://drive.google.com/drive/folders/1U37jAJXY1YvvzhDqqgClubnfnFW88XNV</t>
  </si>
  <si>
    <t>Actualización de normativas relacionadas a la Ley Nº 6822/2021 y Nº 4868/2013</t>
  </si>
  <si>
    <t>Elaborar/actualizar normativa, reglamentaciones relacionadas a servicios y disposiciones establecidas en la Ley N° 6822/2021, "De los servicios de confianza para las transacciones electrónicas, del documento electrónico y los documentos transmisible electrónicos" y a la Ley N° 4868/2013 de Comercio Electrónico</t>
  </si>
  <si>
    <t>Sector público, privado y ciudadanía en general</t>
  </si>
  <si>
    <t>Convenios/Acuerdos relativos a servicios de confianza y comercio electrónico</t>
  </si>
  <si>
    <t xml:space="preserve">Suscribir convenios que resulten beneficiosos en el marco del comercio electrónico   </t>
  </si>
  <si>
    <t xml:space="preserve"> Protección al consumidor en línea de Comercio electrónico</t>
  </si>
  <si>
    <t>Garantizar la protección efectiva de los consumidores en el entorno del comercio electrónico de acuerdo a las facultades atribuidas por el Decreto N° 1165/2014 reglamentario de la Ley N° 4868/2013, cuya autoridad de aplicación es el MIC a través de la DGCE.</t>
  </si>
  <si>
    <t>Ciudadanía en general</t>
  </si>
  <si>
    <t>Expedientes ingresados por mesa de entrada de la Dirección General de Comercio Electrónico, correo institucional de reclamos: reclamo-dgce@mic.gov.py   https://drive.google.com/drive/folders/1qBHps42gbQZcTOBWtU3eUjZkF_JZEIKi https://drive.google.com/drive/folders/18hpsNDHFu0PwDN1aiimqTEN3M9akGPb9 https://drive.google.com/drive/folders/1znPyAanVV2d-lT_2YhXLDDM3l24lDkXh</t>
  </si>
  <si>
    <t>Asesoramiento y Promoción de oportunidades de negocios y normativas vinculadas a lo regulado en la Ley Nº 6822/2021 y Nº 4868/2013 socializadas y difundidas</t>
  </si>
  <si>
    <t>Promover, impulsar y difundir la normativa vigente que regula los servicios de certificacion, servicios de confianza y el comercio electrónico en el Paraguay</t>
  </si>
  <si>
    <t>reuniones, consultas, charlas, etc. https://drive.google.com/drive/folders/1M2f_Z0Z3au3kW0FAycdboURmBg0q6ax_ https://drive.google.com/drive/folders/1kZH0dFTFou64FykD2k-RdkjZZeF8beRd https://drive.google.com/drive/folders/1hbvDAsnEq0DyZariVenR6HMozEkDT-jT</t>
  </si>
  <si>
    <t>Reuniones de negociaciones de acceso a mercados de bienes, servicios, comercio electrónico y servicios de confianza electrónicos</t>
  </si>
  <si>
    <t>Las reuniones de negociaciones de las delegaciones conformadas por técnicos especializados, busca elevar los estándares de disciplinas comerciales como el comercio electrónico; permitiendo el acceso balanceado y efectivo a los mercados de los estados partes o en su caso la profundización de acuerdos vigentes.</t>
  </si>
  <si>
    <t>Estados Partes, nivel regional e internacional</t>
  </si>
  <si>
    <t>https://drive.google.com/drive/folders/10FwlkcpDjX-VNTuE6ATzbIj6D3YARQSb</t>
  </si>
  <si>
    <t>Habilitaciones otorgadas a locales</t>
  </si>
  <si>
    <t>Dar seguridad al ciudadano de los locales y productos comercializados.</t>
  </si>
  <si>
    <t>Sector Comercial Formal, Consumidores Finales</t>
  </si>
  <si>
    <t xml:space="preserve">Habilitaciones de Estaciones de Servicios para comercialización de combustibles líquidos, GLP y habilitacion de Plantas Productoras de biocombustibles y Sistema Conductivo de Carga para Vehiculos Electricos.    </t>
  </si>
  <si>
    <t>Registros de empresas Importadoras</t>
  </si>
  <si>
    <t>Lograr una mayor formalidad en el sector comercial paraguayo que cuente con regulación de productos.</t>
  </si>
  <si>
    <t>Registro de empresas importadoras de lubricantes</t>
  </si>
  <si>
    <t>Registros de productos lubricantes</t>
  </si>
  <si>
    <t>Garantizar la calidad de los productos lubricantes comercializados de acuerdo a las legislaciones vigentes</t>
  </si>
  <si>
    <t>Registro de productos lubricantes</t>
  </si>
  <si>
    <t>Licencias previas de Importación</t>
  </si>
  <si>
    <t>Tener un mayor control sobre la calidad y legitimidad de los productos ingresados al país.</t>
  </si>
  <si>
    <t>Licencias previas de Importación (via sistema VUI)</t>
  </si>
  <si>
    <t>Licencias previas de Exportación</t>
  </si>
  <si>
    <t>Tener un mayor control sobre los productos exportados del país.</t>
  </si>
  <si>
    <t>Sector Productor</t>
  </si>
  <si>
    <t>Licencias Previas de Exportacion (Ethanol)</t>
  </si>
  <si>
    <t>Fiscalizaciones a locales comerciales y acompañamientos a ingreso de productos importados  realizadas por la Dirección General de Combustibles</t>
  </si>
  <si>
    <t>Controlar el cumplimiento de los requisitos de seguridad, calidad y legalidad de los productos a disposición de los consumidores en los productos regulados por el MIC</t>
  </si>
  <si>
    <t>Sector Comercial Formal, Consumidores</t>
  </si>
  <si>
    <t>Fiscalización de estaciones de servicios que comercializan combustibles líquidos, lubricantes, GLP y biocombustibles</t>
  </si>
  <si>
    <t xml:space="preserve">Negociaciones Comerciales Internacionales en Gas Natural Vehicular (GNV), artefactos gasodomesticos (GLP y GNC) y Reguladores de baja presion (GLP) </t>
  </si>
  <si>
    <t xml:space="preserve">Homologacion de Reglamentos Tècnicos con los paises miembros del MERCOSUR para la standarizacion de Valvulas, Cilindros artefactos y reguladores de GNV y/o GLP. </t>
  </si>
  <si>
    <t>reglamentaciones unificadas en el bloque con base firme en normas tecnicas de seguridad y calidad internacionales.</t>
  </si>
  <si>
    <t>Ciudadanos de los paises miembros del MERCOSUR</t>
  </si>
  <si>
    <t xml:space="preserve">Según Negociaciones: 
MERCOSUR 
a) GNV: 90%,                                  b) Artefactos: En consulta Publica                                              c) Reguladores de GLP de baja presión: 60% </t>
  </si>
  <si>
    <t>Concenso de los 4 paises en la prosecucion de la elaboracion conjunta de los Reglamentos Tecnicos Mercosur</t>
  </si>
  <si>
    <t>Negociaciones para aceso a mercados de bienes</t>
  </si>
  <si>
    <t>Vinculado con el PEI en: OE1: Abrir y ampliar mercados</t>
  </si>
  <si>
    <t>Acceso a nuevos mercados y a preferencias arancelarias de los productos nacionales</t>
  </si>
  <si>
    <t>Exportadores                   Población en general</t>
  </si>
  <si>
    <t xml:space="preserve">Seguimiento de los temas pendientes para la firma del Acuerdo entre el MERCOSUR y la Unión Europea y  entre MERCOSUR y European Free Trade ( EFTA )                                     </t>
  </si>
  <si>
    <t>Portal Oficial del Ministerio de Relaciones Exteriores de la República del Paraguay :: Jefes Negociadores del Mercosur-UE acordaron intensificar el diálogo y un cronograma de trabajo para el presente semestre (mre.gov.py)</t>
  </si>
  <si>
    <t>https://www.mre.gov.py/index.php/noticias-de-embajadas-y-consulados/cancilleres-del-mercosur-analizaron-estado-actual-de-las-negociaciones-con-ue</t>
  </si>
  <si>
    <t>Convocatoria MERCOSUR/EFTA</t>
  </si>
  <si>
    <t>Seguimiento de temas relacionados a Mejora Regulatoria.</t>
  </si>
  <si>
    <t xml:space="preserve">                                                                      Reuniones</t>
  </si>
  <si>
    <t>Seguimiento de temas relacionados al Acceso a Mercados.</t>
  </si>
  <si>
    <t>Informe</t>
  </si>
  <si>
    <t>Acuerdo de Cooperación Económica entre la República de China (Taiwán)  y la República del Paraguay</t>
  </si>
  <si>
    <t>Lista de Consesiones de la República de China (Taiwán)</t>
  </si>
  <si>
    <t>https://outlook.office.com/host/377c982d-9686-450e-9a7c-22aeaf1bc162/7211f19f-262a-42eb-a02e-289956491741</t>
  </si>
  <si>
    <t>Coordinación del Comité Ejecutivo del Foro Nacional de Servicios</t>
  </si>
  <si>
    <t>Coordinar acciones y sugerir recomendaciones a las autoridades nacionales competentes, sobre la regulación nacional en comercio de servicios, a fin de contribuir al desarrollo de una política nacional en materia de comercio de servicios.</t>
  </si>
  <si>
    <t>Entidades gubernamentales, gremios empresariales, gremios profesionales, Academia y sociedad civil, vinculados al Comercio de Servicios. Sectores de servicios de acuerdo a la Lista de Clasificación Sectorial de Servicios de la OMC (W120).</t>
  </si>
  <si>
    <t>Capacitaciones en Comercio de Servicios y REPSE</t>
  </si>
  <si>
    <t>Promoción y difusión de la importancia del Comercio de Servicios en Paraguay.</t>
  </si>
  <si>
    <t>Prestadores de servicios de diversos sectores del Comercio de Servicios y ciudadanía en general.</t>
  </si>
  <si>
    <t>Negociaciones Comerciales Internacionales en Servicios</t>
  </si>
  <si>
    <t>Mejor acceso a los mercados a los proveedores de servicios</t>
  </si>
  <si>
    <t>Mejora de la calidad de vida de la ciudadanía como consecuencia de la adquisición de bienes y servicios de alta calidad que cumplen con los requerimientos nacionales e internacionales</t>
  </si>
  <si>
    <t>Proveedores de Servicios</t>
  </si>
  <si>
    <t>Según Negociaciones meses de abril a junio 2023:
*Reuniones de negociaciones de acceso a mercados de bienes, servicios, comercio electrónico y firma digital a nivel nacional e internacional 15% de avances. 
* Reunión SGT17 MERCOSUR con 17% de avanc para el cirre de la VIII Ronda de Serivcios MERCOSUR.</t>
  </si>
  <si>
    <t>*Contar con avances en la integración de Servicios Basados en el Conocimientos de la ALADI.
* Trabajos de cierre de la VIII Ronda de Servicios MERCOSUR</t>
  </si>
  <si>
    <t>https://micpy-my.sharepoint.com/:f:/g/personal/scomercio_mic_gov_py/EqPRr905JuBIm5F_JAxHeSMBhe4i6WAgzlm5T1T8kuvanQ?e=H1suoh</t>
  </si>
  <si>
    <t>Registros de Importador otorgados</t>
  </si>
  <si>
    <t xml:space="preserve">Fiscalizaciones </t>
  </si>
  <si>
    <t>Realizar un control del cumplimiento de las regulaciones vigentes</t>
  </si>
  <si>
    <t>Trámites electrónicos realizados por medio del Sistema VUE/MIC. Cantidad de operaciones brindadas a empresas/personas/instituciones que realizan gestiones a través de la Ventanilla Única de Exportación.</t>
  </si>
  <si>
    <t>Facilitación de Comercio, trámites y servicios a través de la Plataforma MIC.</t>
  </si>
  <si>
    <t xml:space="preserve">Entidades públicas y/o privadas con personería física o jurídica </t>
  </si>
  <si>
    <t>Evidencia obtenida del Sistema VUE  www.vue.org.py</t>
  </si>
  <si>
    <t>Asistencia a empresas nacionales y extranjeras</t>
  </si>
  <si>
    <t>DISEÑAR Y ESTABLECER POLÍTICAS PÚBLICAS, PROGRAMAS E INSTRUMENTOS QUE APUNTALEN EL DESARROLLO DE LA INDUSTRIA Y AUMENTE SU PARTICIPACIÓN EN EL PRODUCTO INTERNO BRUTO, LOGRE LA FACILITACIÓN DEL COMERCIO LEGAL, Y PERMITA LA FORMALIZACIÓN DE LAS MIPYMES Y SU ACCESO AL MERCADO FORMAL, TODO EN EL MARCO DE LA CREACIÓN DE EMPLEOS DIGNOS Y LA REDUCCIÓN DE LA POBREZA; FORMULAR PLANES Y PROGRAMAS DE DESARROLLO INDUSTRIAL Y COMERCIAL; PROMOVER, REGLAR, PROTEGER Y FOMENTAR LA ACTIVIDAD INDUSTRIAL Y EL COMERCIO DE BIENES Y SERVICIOS EN EL TERRITORIO NACIONAL, Y LA INSERCIÓN DE LOS MISMOS EN EL MERCADO INTERNACIONAL; CONSIDERAR LAS SOLICITUDES DE PRIVILEGIOS PARA LA INSTALACIÓN DE NUEVAS PLANTAS INDUSTRIALES Y LA AMPLIACIÓN Y MODERNIZACIÓN DE LAS EXISTENTES, DANDO PRIORIDAD A LAS QUE SEAN DE BENEFICIOS PARA LA ECONOMÍA NACIONAL; VIGILAR EL CUMPLIMIENTO DE LAS OBLIGACIONES EMERGENTES DE LAS LEYES QUE OTORGUEN PRIVILEGIOS O TRATAMIENTOS PREFERENCIALES A LAS EMPRESAS INDUSTRIALES.</t>
  </si>
  <si>
    <t xml:space="preserve">Empresas exportadoras y potencialmente exportadoras </t>
  </si>
  <si>
    <t>https://micpy-my.sharepoint.com/:b:/g/personal/marta_delosrios_rediex_gov_py/EbgGLBhVO9FArgx7mHgUjdkBkAapHvh79Nt6uSbcIwpjOg?e=rC1Qf8</t>
  </si>
  <si>
    <t>Empresas y personas</t>
  </si>
  <si>
    <t>https://micpy-my.sharepoint.com/:f:/g/personal/marta_delosrios_rediex_gov_py/EgtYEd-Z_jxHnHUj0w5881ABUsrQS4Z8l_6TK9fFfGRfgA?e=IiyJ77</t>
  </si>
  <si>
    <t>PCM</t>
  </si>
  <si>
    <t>El Programa tiene por objetivo principal mejorar la competitividad de las micro, pequeñas y medianas empresas con énfasis en el fortalecimiento del sector industrial.</t>
  </si>
  <si>
    <t>Este Programa tiene como base principal fortalecer el sector industrial de las MIPYMES, en la generación de valor agregado a los productos y otras actividades económicas cuyas características cumplan con el objetivo del programa.</t>
  </si>
  <si>
    <t>Micro, pequeñas y medianas empresas del País, que representan más del 96% del tejido empresarial.</t>
  </si>
  <si>
    <t>Catálogo de Empresas beneficiarias del PCM periodo 2018 - 2022</t>
  </si>
  <si>
    <t>Capacitaciones de apoyo a la internacionalización de las MIPYMES</t>
  </si>
  <si>
    <t>Proporcionar capacidades e información necesaria para preparar a las MIPYMES para su primera experiencia exportadora o formalizar sus envíos realizados vía encomienda.</t>
  </si>
  <si>
    <t>MIPYMES del país que cuentan con productos con potencial exportador.</t>
  </si>
  <si>
    <t>Asistencia Técnica que reciben MIPYMES para el proceso de exportación simplificada</t>
  </si>
  <si>
    <t>Proporcionar el acompañamiento y asesoramiento técnico personalizado a MIPYMES con potencial exportador y que se encuentren en condiciones avanzadas para utilizar un servicio de exportación vía remesa expresa</t>
  </si>
  <si>
    <t>Asistencia Técnica para la participación  en ferias y ruedas de negocios internacionales.</t>
  </si>
  <si>
    <t>Proporcionar el acompañamiento y asesoramiento técnico personalizado a MIPYMES con potencial exportador que desean participar en ruedas de negocios internacionales.</t>
  </si>
  <si>
    <t>https://docs.google.com/spreadsheets/d/1ztc2sAXyB3VlrolHD4e82MaeYr-Ytv5u/edit?usp=drive_link&amp;ouid=110220688974904945007&amp;rtpof=true&amp;sd=true</t>
  </si>
  <si>
    <t>Portal de Servicios e Informaciones para MIPYMES</t>
  </si>
  <si>
    <t>Portal web de promoción y difusión de servicios y oportunidades enfocadas a las mipymes y generadas desde el MIC y entidades aliadas.</t>
  </si>
  <si>
    <t>MIPYMES y emprendedores en general
Agentes de políticas públicas
Investigadores</t>
  </si>
  <si>
    <t>https://youtu.be/Los5KOPM0MI
https://www.mipymes.gov.py/                                            Portal disponible en: https://www.mipymes.gov.py/
Con información actualizada y nuevo formato de la página disponible y en línea.</t>
  </si>
  <si>
    <t>LICITACION POR CONCURSO DE OFERTAS N° 4/2023 SBE "SERVICIO DE LIMPIEZA INTEGRAL-PLURIANUAL" AD REFERÉNDUM AL PGN 2024</t>
  </si>
  <si>
    <t>CLEAN &amp; CLEAN PARAGUAY SOCIEDAD ANONIMA</t>
  </si>
  <si>
    <t xml:space="preserve">Adjudicado </t>
  </si>
  <si>
    <t>https://www.contrataciones.gov.py/licitaciones/adjudicacion/429410-licitacion-concurso-ofertas-n-4-2023-sbe-servicio-limpieza-integral-plurianual-ad-re-1/resumen-adjudicacion.html#proveedores</t>
  </si>
  <si>
    <t>SANTA CLARA SA MEDICINA PREPAGA</t>
  </si>
  <si>
    <t>https://www.contrataciones.gov.py/licitaciones/adjudicacion/429409-licitacion-publica-nacional-lpn-n-2-2023-subasta-baja-electronica-contratacion-segur-1/resumen-adjudicacion.html#proveedores</t>
  </si>
  <si>
    <t>COEFICIENTE S.R.L.</t>
  </si>
  <si>
    <t>https://www.contrataciones.gov.py/licitaciones/adjudicacion/434857-contratacion-directa-n-12-2023-servicio-publicaciones-contrato-abierto-ad-refendum-1/resumen-adjudicacion.html#proveedores</t>
  </si>
  <si>
    <t>CONTRATACIÓN DIRECTA N° 15/2023 "ADQUISICIÓN DE RADIOS PORTÁTILES (WALKIE TALKIE) Y ACCESORIOS" - AD REFERÉNDUM AL PGN 2024</t>
  </si>
  <si>
    <t>ASUCOM S.A.</t>
  </si>
  <si>
    <t>https://www.contrataciones.gov.py/licitaciones/adjudicacion/437997-contratacion-directa-n-15-2023-adquisicion-radios-portatiles-walkie-talkie-accesorio-1/resumen-adjudicacion.html#proveedores</t>
  </si>
  <si>
    <t>CONTRATACIÓN DIRECTA N° 17/2023 "ADQUISICIÓN DE INSUMOS Y PRODUCTOS ALIMENTICIOS - AD REFERÉNDUM PGN 2024" - CONTRATO ABIERTO PLURIANUAL</t>
  </si>
  <si>
    <t>BRINGCO S.A.</t>
  </si>
  <si>
    <t>https://www.contrataciones.gov.py/licitaciones/adjudicacion/438263-contratacion-directa-n-17-2023-adquisicion-insumos-productos-alimenticios-ad-referen-1/resumen-adjudicacion.html#proveedores</t>
  </si>
  <si>
    <t>GRUPO BRIO S.A.</t>
  </si>
  <si>
    <t>ADQUISICIÓN DE PASAJES AÉREOS</t>
  </si>
  <si>
    <t> INTER-EXPRESS S.A.</t>
  </si>
  <si>
    <t>Confirmado Orden de Compra</t>
  </si>
  <si>
    <t>https://www.contrataciones.gov.py/sccm-gui/compras/consultaOrdenCompra.seam?initVar=INIT</t>
  </si>
  <si>
    <t>BOARDING PASS SA</t>
  </si>
  <si>
    <t>INTER-EXPRESS S.A.</t>
  </si>
  <si>
    <t> </t>
  </si>
  <si>
    <t>SERVICIOS PERSONALES</t>
  </si>
  <si>
    <t>https://drive.google.com/file/d/1TxjfL1-LlOObZJdQ0VrLPbVHWhz0nq8r/view?usp=drive_link</t>
  </si>
  <si>
    <t>Sueldos</t>
  </si>
  <si>
    <t>Gastos de Representación</t>
  </si>
  <si>
    <t>Aguinaldos</t>
  </si>
  <si>
    <t>Gastos de Residencia</t>
  </si>
  <si>
    <t>Remuneración Extraordinaria</t>
  </si>
  <si>
    <t>Remuneración Adicional</t>
  </si>
  <si>
    <t>Subsidio Familiar</t>
  </si>
  <si>
    <t>Bonificaciones</t>
  </si>
  <si>
    <t xml:space="preserve">Gratif. por Servicios Especiales </t>
  </si>
  <si>
    <t>Jornales</t>
  </si>
  <si>
    <t>Honorarios Profesionales</t>
  </si>
  <si>
    <t>Sueldos - Agregados Comerciales</t>
  </si>
  <si>
    <t>Gastos de Representación - Agregados Comerciales</t>
  </si>
  <si>
    <t>Aguinaldos - Agregados Comerciales</t>
  </si>
  <si>
    <t>Otros Gastos del Personal</t>
  </si>
  <si>
    <t>SERVICIOS NO PERSONALES</t>
  </si>
  <si>
    <t>Energia Electrica</t>
  </si>
  <si>
    <t>Agua</t>
  </si>
  <si>
    <t>Telefonos, Telefax y Otros Servicios de Telecomunicaciones</t>
  </si>
  <si>
    <t>Correos y Otros Servicios Postales</t>
  </si>
  <si>
    <t>Transporte</t>
  </si>
  <si>
    <t>Almacenaje</t>
  </si>
  <si>
    <t>Transporte de Personas</t>
  </si>
  <si>
    <t>Pasajes</t>
  </si>
  <si>
    <t>Viáticos y Movilidad</t>
  </si>
  <si>
    <t>Gastos de Traslado</t>
  </si>
  <si>
    <t>Pasajes y Viáticos varios</t>
  </si>
  <si>
    <t>Mant. y Rep. Menores de Edificios y Locales</t>
  </si>
  <si>
    <t>Mant. y Rep. Menores de Maquinarias</t>
  </si>
  <si>
    <t>Mant. y Rep. Menores de Equipos de Transporte</t>
  </si>
  <si>
    <t>Servicio de Limpieza, aseo y fumigación</t>
  </si>
  <si>
    <t>Mant. y Rep. Menores de Instalaciones</t>
  </si>
  <si>
    <t xml:space="preserve">Otros mant. y Rep. Menores </t>
  </si>
  <si>
    <t>Alquiler de Edificios y Locales</t>
  </si>
  <si>
    <t>Alquiler de Maquinas y Equipos</t>
  </si>
  <si>
    <t>Derechos de Bienes Intangibles</t>
  </si>
  <si>
    <t>De Informática y Sistemas Computarizados</t>
  </si>
  <si>
    <t>Imprenta, Publicaciones y Reproducciones</t>
  </si>
  <si>
    <t>Servicios Bancarios</t>
  </si>
  <si>
    <t>Primas y Gastos de Seguro</t>
  </si>
  <si>
    <t>Publicidad y Propaganga</t>
  </si>
  <si>
    <t>Consultorias, Asesorias e Investigaciones</t>
  </si>
  <si>
    <t>Servicios de Comunicación</t>
  </si>
  <si>
    <t>Servicios Técnicos y Profesionales varios</t>
  </si>
  <si>
    <t>Servicios de Seguro Medico</t>
  </si>
  <si>
    <t>Servicio de Ceremonial</t>
  </si>
  <si>
    <t>Servicio de Catering</t>
  </si>
  <si>
    <t>Servicios en General</t>
  </si>
  <si>
    <t>Capacitación del Personal del Estado</t>
  </si>
  <si>
    <t>BIENES DE CONSUMO E INSUMOS</t>
  </si>
  <si>
    <t>Alimentos para Personas</t>
  </si>
  <si>
    <t>Prendas de Vestir</t>
  </si>
  <si>
    <t>Calzados</t>
  </si>
  <si>
    <t>Papel de Escritorio y Carton</t>
  </si>
  <si>
    <t>Productos de Artes Graficas</t>
  </si>
  <si>
    <t>Productos de Papel y Carton</t>
  </si>
  <si>
    <t>Libros, Revistas y Periódicos</t>
  </si>
  <si>
    <t>Elementos de Limpieza</t>
  </si>
  <si>
    <t>Utiles de Escritorio, Oficiona y Enseres</t>
  </si>
  <si>
    <t>Utiles y Materiales Electricos</t>
  </si>
  <si>
    <t>Utensilios de Cocina y Comedor</t>
  </si>
  <si>
    <t>Productos de Vidrio, Loza y Porcenala</t>
  </si>
  <si>
    <t>Repuestos y Accesorios menores</t>
  </si>
  <si>
    <t>Elementos y Utiles Diversos</t>
  </si>
  <si>
    <t>Productos Farmacéuticos y Medicinales</t>
  </si>
  <si>
    <t>Insecticidas, Fumigantes y otros</t>
  </si>
  <si>
    <t>Tintas, Pinturas y Colorantes</t>
  </si>
  <si>
    <t>Utiles y Materiales Medico-Quirurgicos</t>
  </si>
  <si>
    <t>Combustibles</t>
  </si>
  <si>
    <t>Artículos de Caucho</t>
  </si>
  <si>
    <t>Cubiertas y Camaras de Aire</t>
  </si>
  <si>
    <t>Estructuras Metalicas Acabadas</t>
  </si>
  <si>
    <t>Herramientas Menores</t>
  </si>
  <si>
    <t>Materiales de Seguridad y Adiestramiento</t>
  </si>
  <si>
    <t>Artículos de Plástico</t>
  </si>
  <si>
    <t>Productos e Insumos Metalicos</t>
  </si>
  <si>
    <t>Productos e Insumos no Metalicos</t>
  </si>
  <si>
    <t>Bienes de Consumo varios</t>
  </si>
  <si>
    <t>INVERSIÓN FÍSICA</t>
  </si>
  <si>
    <t>Equipos Educativos y Recreacionales</t>
  </si>
  <si>
    <t>Equipos de Comunicación y Señalamiento</t>
  </si>
  <si>
    <t>Equipos de Transporte</t>
  </si>
  <si>
    <t>Herramientas, Aparatos e Instumentos en General</t>
  </si>
  <si>
    <t>Adquisición de Muebles y Enseres</t>
  </si>
  <si>
    <t>Adquisición de Equipos de Oficina</t>
  </si>
  <si>
    <t>Adquisición de Equipos de Computación</t>
  </si>
  <si>
    <t>Activos Intangibles</t>
  </si>
  <si>
    <t>TRANSFERENCIAS</t>
  </si>
  <si>
    <t>Transferencias Consolidables de al Adm. Central a Ent. Desc.</t>
  </si>
  <si>
    <t xml:space="preserve">Becas </t>
  </si>
  <si>
    <t>Aporte a Inst. sin fines de lucro</t>
  </si>
  <si>
    <t>Otras Transf. Corrientes</t>
  </si>
  <si>
    <t>Transferencias Corrientes al Sector Externo</t>
  </si>
  <si>
    <t>Transferencias Corrientes a Ent. Del Sector Privado</t>
  </si>
  <si>
    <t>Transf. a Represent. Diplomaticas y Consulares</t>
  </si>
  <si>
    <t>Transf. Al Sector Privado Empresarial</t>
  </si>
  <si>
    <t>Transf. De Capital al Sector Privado varias</t>
  </si>
  <si>
    <t>OTROS GASTOS</t>
  </si>
  <si>
    <t>Pago de Impuestos, Tasas y Gastos Judiciales</t>
  </si>
  <si>
    <t>Devolución de Impuestos y Otros Ingresos</t>
  </si>
  <si>
    <t>Total:</t>
  </si>
  <si>
    <t>Subsecretaría de Estado de Industria</t>
  </si>
  <si>
    <t>Viceministerio de MIPYMES</t>
  </si>
  <si>
    <t>Red de Inversiones y Exportaciones - REDIEX</t>
  </si>
  <si>
    <t xml:space="preserve">Subsecretaría de Estado de Comercio y Servicios </t>
  </si>
  <si>
    <t>Dirección General de Gabinete del Ministro</t>
  </si>
  <si>
    <t>Secretaria General</t>
  </si>
  <si>
    <t>Dirección General de Administración y Finanzas</t>
  </si>
  <si>
    <t>Lorena Méndez de Gustafson</t>
  </si>
  <si>
    <t>Gustavo Giménez</t>
  </si>
  <si>
    <t>Rodrigo Maluff</t>
  </si>
  <si>
    <t>Luis Elias</t>
  </si>
  <si>
    <t>Marcela Leguizamón</t>
  </si>
  <si>
    <t>Mónica Chilavert</t>
  </si>
  <si>
    <t>María Lucila Delgado</t>
  </si>
  <si>
    <t>Gabriela Cobelo</t>
  </si>
  <si>
    <t>Mónica Moreno</t>
  </si>
  <si>
    <t>Natalia Palacios</t>
  </si>
  <si>
    <t>Viceministra</t>
  </si>
  <si>
    <t>Viceministro</t>
  </si>
  <si>
    <t>Directora General</t>
  </si>
  <si>
    <t>Director General</t>
  </si>
  <si>
    <t>Coordinadora General Interina</t>
  </si>
  <si>
    <t>Encargado de Despacho</t>
  </si>
  <si>
    <t>Registro de Prestadores de Servicios (REPSE)</t>
  </si>
  <si>
    <t>Formalización del Comercio de Servicios</t>
  </si>
  <si>
    <t>Personas físicas y jurídicas prestadoras de servicios</t>
  </si>
  <si>
    <t>Red social</t>
  </si>
  <si>
    <t>Twitter</t>
  </si>
  <si>
    <t>REDIEX</t>
  </si>
  <si>
    <t xml:space="preserve">https://twitter.com/REDIEXParaguay
</t>
  </si>
  <si>
    <t>LinkedIn</t>
  </si>
  <si>
    <t xml:space="preserve">https://www.linkedin.com/company/rediexpy/ 
</t>
  </si>
  <si>
    <t>Instagram</t>
  </si>
  <si>
    <t xml:space="preserve">https://www.instagram.com/rediex_paraguay/ 
</t>
  </si>
  <si>
    <t>Facebook</t>
  </si>
  <si>
    <t xml:space="preserve">https://www.facebook.com/rediexpy 
</t>
  </si>
  <si>
    <t>Página Web</t>
  </si>
  <si>
    <t>Online</t>
  </si>
  <si>
    <t xml:space="preserve">www.rediex.gov.py
</t>
  </si>
  <si>
    <t xml:space="preserve">Línea baja </t>
  </si>
  <si>
    <t>021 616 3600</t>
  </si>
  <si>
    <t>email para solicitudes de información</t>
  </si>
  <si>
    <t xml:space="preserve">info@rediex.gov.py </t>
  </si>
  <si>
    <t xml:space="preserve">Página Web- Paraguay  Export </t>
  </si>
  <si>
    <t>Paraguay Export</t>
  </si>
  <si>
    <t xml:space="preserve">https://paraguayexport.gov.py/ 
</t>
  </si>
  <si>
    <t xml:space="preserve">Sitio web </t>
  </si>
  <si>
    <t>Sitio web institucional que disponibiliza información relativa a los servicios de certificación y comercio electrónico</t>
  </si>
  <si>
    <t>Dirección General de Comercio Electrónico</t>
  </si>
  <si>
    <t>www.acraiz.gov.py</t>
  </si>
  <si>
    <t>correo electrónico</t>
  </si>
  <si>
    <t xml:space="preserve">correo electrónico institucional disponible como canal de comunicación oficial con la ciudadanía </t>
  </si>
  <si>
    <t>info-dgce@mic.gov.py</t>
  </si>
  <si>
    <t xml:space="preserve">correo electrónico institucional (reclamos) disponible como canal de comunicación oficial con la ciudadanía  </t>
  </si>
  <si>
    <t>reclamo-dgce@mic.gov.py</t>
  </si>
  <si>
    <t>1 REUNIONES GMC; 1 REUNIONES CCM; 1 REUNIONES CT1</t>
  </si>
  <si>
    <t>Reuniones de Negociación en el marco del Tratado de MERCOSUR</t>
  </si>
  <si>
    <t>Reuniones según temas sectoriales a ser tratados en las negociaciones internacionales, en el ámbito del GMC, la CCM, CT Nº1 para la negoción de  aranceles y acuerdos.</t>
  </si>
  <si>
    <t>Viceministro de Industria - Dirección General de Política Industrial</t>
  </si>
  <si>
    <t>Evidencia DGPI 2024 1ER TRIMESTRE.pdf</t>
  </si>
  <si>
    <t>1 REUNIONES</t>
  </si>
  <si>
    <t>Reuniones de Negociación en el ámbito del MERCOSUR con otros países.</t>
  </si>
  <si>
    <t>Reuniones de Negociación con Emiratos Arabes Unidos y Japón para la negociación de acuerdos.</t>
  </si>
  <si>
    <t xml:space="preserve">  SEMINARIO DE LANZAMIENTO KSP SOBRE EL FORTALECIMIENTO DE LA COMPETITIVIDAD DE LA INDUSTRIA DEL EMBALAJE EN PARAGUAY PARA EL SECTOR DE ALIMENTOS</t>
  </si>
  <si>
    <t>Proyecto MIC-KSP (Industria de alimetos y embalajes). Consultation on strengthening the competitiveness of Paraguayan Packaging Industry</t>
  </si>
  <si>
    <t>OBJETIVOS: Con base en la experiencia de desarrollo de la industria de embalajes de Corea, se trabajará en las estrategias básicas necesarias para fomentar la industria de empaques paraguaya (establecimiento de regulaciones y sistemas para cada etapa de desarrollo, hoja de ruta de investigación y desarrollo, introducción de estándares y certificación, etc.), y los asuntos necesarios para mejorar las capacidades de la industria paraguaya de embalajes.</t>
  </si>
  <si>
    <t>Charlas de Capacitación en Comercio de Servicios y REPSE</t>
  </si>
  <si>
    <t>Actividades de capacitación y promoción sobre el rol que tiene el comercio de servicios en la generación de la economía nacional y la importancia de la formalización del comercio de servicios.</t>
  </si>
  <si>
    <t>actual</t>
  </si>
  <si>
    <t>1.2.1.6 Acompañamiento a delegaciones oficiales en reuniones, rueda de negocios y actividades similares. Atención a empresarios interesados.</t>
  </si>
  <si>
    <t>PEI SSEI - AVANCES 2023.xlsx</t>
  </si>
  <si>
    <t>1.2.1.7 Identificar nuevos sectores Maquiladores</t>
  </si>
  <si>
    <t>1.2.2.1 Interacción inter institucional para lograr la correcta aplicación de los beneficios del régimen Maquila</t>
  </si>
  <si>
    <t>1.2.2.2 Interconexión del sistema Informático entre las instituciones intervinientes en la Ley EAS</t>
  </si>
  <si>
    <t xml:space="preserve">1.2.2.3 Optimización de los procesos para facilitar y simplificar el registro de empresas de inversores </t>
  </si>
  <si>
    <t>2.4.1.1 Lanzamiento del Plan Industrial Nacional</t>
  </si>
  <si>
    <t>2.4.2.4 Generar estadísticas regionales para la visualización de las potencialidades de cada territorio. Articular y empoderar a los actores locales sobre herramientas para atracción y radicación de inversiones e industrias.</t>
  </si>
  <si>
    <t xml:space="preserve">2.4.4.1 Brindar asesoramiento acerca de la oferta exportable y realizar asistencia técnica </t>
  </si>
  <si>
    <t>2.4.4.2 Asistencia integral a las industrias / inversionistas para Mayor producción y mejores productos. Mejora de la eficacia.</t>
  </si>
  <si>
    <t>2.4.5.21 Verificación, seguimiento y control a las industrias beneficiadas con los incentivos entregados(destino y uso)</t>
  </si>
  <si>
    <t xml:space="preserve">1.1.1.1 Implementación de subproyectos que brinden Servicios de Desarrollo Empresarial a las empresas paraguayas. </t>
  </si>
  <si>
    <t>https://micpy-my.sharepoint.com/:b:/g/personal/marta_delosrios_rediex_gov_py/Edu3kzOno4JErIVBsmbJRAsBvviH5Fx6XD6eSzuBx01M6g?e=W8V0nF</t>
  </si>
  <si>
    <t xml:space="preserve">8 subproyectos finalizados y pagados *53 Empresas han recibido apoyo economico para actividades de promocion de empresas y productos en el exterior y capacitacion de colaboradores en gestion de comercio exterior. resoluciones de autorizacion de pago a empresas de los subproyectos RX 91/2022; RX 101/2022; RX 97/2022; RX 142/2023; RX 102/2022; 135/2023; 141/2023; RX 143/2023. </t>
  </si>
  <si>
    <t>1.1.1.2 Implementación de acciones para ampliar la canasta de exportación de empresas paraguayas. Incluye:
* empresas con convenios finalizados y pagados
* empresas que han recibido apoyo económico para misiones comerciales
* empresas que han recibido capacitaciones y otros servicios financiados por el proyecto</t>
  </si>
  <si>
    <t>https://micpy-my.sharepoint.com/:b:/g/personal/marta_delosrios_rediex_gov_py/Edu3kzOno4JErIVBsmbJRAsBvviH5Fx6XD6eSzuBx01M6g?e=8WK2PU</t>
  </si>
  <si>
    <t>12 licencias wntregadas de enro a Marzo
7 licencias renovadas
5 licencias nuevas</t>
  </si>
  <si>
    <t>1.1.2.2   Otorgamiento de licencias de marca país</t>
  </si>
  <si>
    <t>https://micpy-my.sharepoint.com/:f:/g/personal/marta_delosrios_rediex_gov_py/Eh51StYbUb5Dic65z6HXtwUBYgq71btBOICfXRUKV3L9fw?e=a6ZnRQ</t>
  </si>
  <si>
    <t>1.1.3.1  Asistencia a empresas exportadoras y potencialmente exportadoras a través de servicios de desarrollo empresarial</t>
  </si>
  <si>
    <t>https://micpy-my.sharepoint.com/:b:/g/personal/marta_delosrios_rediex_gov_py/EZnM-QQ_qpJEjhY7GjMAu1AB55Uctpmnk87EbAad90c79w?e=WSDMS8</t>
  </si>
  <si>
    <t xml:space="preserve">1.1.6.1 Asistencia a actores públicos y privados nacionales y extranjeros a través de la elaboración de informes de inteligencia competitiva. </t>
  </si>
  <si>
    <t>https://micpy-my.sharepoint.com/:x:/g/personal/marta_delosrios_rediex_gov_py/EcCAbRvepxhMvZEKbUZq074Be75XUnJ-_F52EAr4rsg7fQ?e=15BRYb</t>
  </si>
  <si>
    <t>Atención a Inversionistas y potenciales inversionistas en ventanilla (Enero a Marzo 2024)</t>
  </si>
  <si>
    <t>https://micpy-my.sharepoint.com/:b:/g/personal/marta_delosrios_rediex_gov_py/EYobd669i9RNo53HPXLMfsABvScvwk5hNTY-qs704vmOGg?e=0bjYAD</t>
  </si>
  <si>
    <t>Atención a Inversionistas y potenciales inversionistas a través de acciones de promoción (eventos nacionales e internacionales y/o  misiones inversas y/o directas) (Enero a Marzo 2024)</t>
  </si>
  <si>
    <t>https://micpy-my.sharepoint.com/:b:/g/personal/marta_delosrios_rediex_gov_py/EV6fczBTfzxGgxYnHSiCHDABcjkdsNYoN5fEe0AEkTOOYw?e=PSodv7</t>
  </si>
  <si>
    <r>
      <rPr>
        <b/>
        <u/>
        <sz val="12"/>
        <color rgb="FFFF0000"/>
        <rFont val="Garamond"/>
        <family val="1"/>
      </rPr>
      <t>En Ejecucion</t>
    </r>
    <r>
      <rPr>
        <sz val="12"/>
        <color theme="1"/>
        <rFont val="Garamond"/>
        <family val="1"/>
      </rPr>
      <t>: Auditoria Financiera al Nivel 100 -200-300-500-800
Inicio: 04/03/2024. Finalizacion prevista: 28/06/2024</t>
    </r>
  </si>
  <si>
    <r>
      <t xml:space="preserve">1) Auditoria de Gestion a Contrataciones Publicas. 
</t>
    </r>
    <r>
      <rPr>
        <u/>
        <sz val="12"/>
        <color theme="1"/>
        <rFont val="Garamond"/>
        <family val="1"/>
      </rPr>
      <t>Inicio</t>
    </r>
    <r>
      <rPr>
        <sz val="12"/>
        <color theme="1"/>
        <rFont val="Garamond"/>
        <family val="1"/>
      </rPr>
      <t xml:space="preserve">: 30/01/2024: Finalizacion: 03/04/2024.
2) </t>
    </r>
    <r>
      <rPr>
        <b/>
        <u/>
        <sz val="12"/>
        <color rgb="FFFF0000"/>
        <rFont val="Garamond"/>
        <family val="1"/>
      </rPr>
      <t>En Ejecucion</t>
    </r>
    <r>
      <rPr>
        <sz val="12"/>
        <color theme="1"/>
        <rFont val="Garamond"/>
        <family val="1"/>
      </rPr>
      <t xml:space="preserve">: Auditoria de Gestion al Suace. 
</t>
    </r>
    <r>
      <rPr>
        <u/>
        <sz val="12"/>
        <color theme="1"/>
        <rFont val="Garamond"/>
        <family val="1"/>
      </rPr>
      <t>Inicio</t>
    </r>
    <r>
      <rPr>
        <sz val="12"/>
        <color theme="1"/>
        <rFont val="Garamond"/>
        <family val="1"/>
      </rPr>
      <t>: 4/03/2024. Finalizacion prevista: 31/05/2024</t>
    </r>
  </si>
  <si>
    <t>Auditorias Integrales</t>
  </si>
  <si>
    <r>
      <rPr>
        <b/>
        <u/>
        <sz val="12"/>
        <color rgb="FFFF0000"/>
        <rFont val="Garamond"/>
        <family val="1"/>
      </rPr>
      <t>En Ejecucion</t>
    </r>
    <r>
      <rPr>
        <sz val="12"/>
        <color theme="1"/>
        <rFont val="Garamond"/>
        <family val="1"/>
      </rPr>
      <t>: Auditoria Integral a Programas y Proyectos - Contrato de Préstamo N° 3865/OC-PR ( REDIEX) , Inicio: 04/03/2024. Finalizacion prevista: 28/06/2024</t>
    </r>
  </si>
  <si>
    <r>
      <rPr>
        <b/>
        <u/>
        <sz val="12"/>
        <color rgb="FFFF0000"/>
        <rFont val="Garamond"/>
        <family val="1"/>
      </rPr>
      <t>En Ejecucion</t>
    </r>
    <r>
      <rPr>
        <sz val="12"/>
        <color theme="1"/>
        <rFont val="Garamond"/>
        <family val="1"/>
      </rPr>
      <t>: Contraloria General de la Republica - CGR: Auditoria Financiera/ Cumplimiento al Ministerio de Industria y Comercio - Resolucion CGR 1089/23 - Articulo 1° - Numeral 3.</t>
    </r>
  </si>
  <si>
    <t xml:space="preserve">INFORMES EXTERNOS </t>
  </si>
  <si>
    <t xml:space="preserve"> 01/2024</t>
  </si>
  <si>
    <r>
      <t xml:space="preserve">Informe Técnico de Alerta N°01/2024. </t>
    </r>
    <r>
      <rPr>
        <u/>
        <sz val="11"/>
        <color theme="1"/>
        <rFont val="Garamond"/>
        <family val="1"/>
      </rPr>
      <t>Tema</t>
    </r>
    <r>
      <rPr>
        <sz val="11"/>
        <color theme="1"/>
        <rFont val="Garamond"/>
        <family val="1"/>
      </rPr>
      <t>: Agentes Contaminantes en Estaciones de Servicio</t>
    </r>
  </si>
  <si>
    <t>Informe N° 01/2024 "Sobre Incorporacion de Bienes y Servicios - Servidor Hiperconvergente  y Licencias para Datacenter"</t>
  </si>
  <si>
    <t xml:space="preserve"> 02/2024</t>
  </si>
  <si>
    <t>Auditoria de Gestion. Evaluacion del Sistema de Control Interno de las Normas de Requisitos Mínimos - MECIP 2015 "Percepcion de los Funcionarios sobre el Sistema de Control Interno en el Ministerio de Industria y Comercio"</t>
  </si>
  <si>
    <t>DICTAMENES DE AUDITORIA</t>
  </si>
  <si>
    <t>Dictamen De Auditoría Interna Nº 01/2024 a los Estados Financieros del
Ministerio de Industria y Comercio al 31 de Diciembre de 20 2 3</t>
  </si>
  <si>
    <t>21/2023</t>
  </si>
  <si>
    <t>Informe N° 21/2023 " Auditoría Integral a Programas y Proyectos -Progama PFAM &amp; Proyecto PMCE. Préstamo N° 3354/OC-PR -3</t>
  </si>
  <si>
    <t>24/2023</t>
  </si>
  <si>
    <t>Informe N° 24/2023 "Auditoría de Gestión al Departamento de Transporte"</t>
  </si>
  <si>
    <t>29/2023</t>
  </si>
  <si>
    <t>Auditoria de Gestion. Evaluacion del Sistema de Control Interno de las Normas de Requisitos Mínimos - MECIP 2015"</t>
  </si>
  <si>
    <t>486/2021</t>
  </si>
  <si>
    <t>Informe Final. Auditoría de Desempeño al Ministerio de Industria y Comercio  - Resolucion CGR 486/2021 - Articulo 1° -Numeral 19</t>
  </si>
  <si>
    <t xml:space="preserve">9- DESCRIPCIÓN CUALITATIVA DE LOGROS ALCANZADOS </t>
  </si>
  <si>
    <t xml:space="preserve">https://www.mic.gov.py/wp-content/uploads/2024/03/F_177.2024_Resolucion-PATA-2024.pdf </t>
  </si>
  <si>
    <t>Plazo previsto en el cronograma PLAN ANUAL DE TRANSPARENCIA Y ANTICORRUPCIÓN 2024.</t>
  </si>
  <si>
    <r>
      <rPr>
        <sz val="12"/>
        <rFont val="Garamond"/>
        <family val="1"/>
      </rPr>
      <t>Plazo previsto en el cronograma PLAN ANUAL DE TRANSPARENCIA Y ANTICORRUPCIÓN 2024</t>
    </r>
    <r>
      <rPr>
        <b/>
        <sz val="12"/>
        <color theme="1"/>
        <rFont val="Garamond"/>
        <family val="1"/>
      </rPr>
      <t>.</t>
    </r>
  </si>
  <si>
    <t>https://datos-rendicion.contraloria.gov.py/datos-abiertos/#/mecip/lista</t>
  </si>
  <si>
    <t>Pendiente de evaluación por la CGR</t>
  </si>
  <si>
    <t>Exportaciones de Maquila incrementan un 15% en febrero, demostrando el buen dinamismo del rubro. 
https://www.mic.gov.py/exportaciones-de-maquila-incrementan-un-15-en-febrero-demostrando-el-buen-dinamismo-del-rubro/</t>
  </si>
  <si>
    <t xml:space="preserve">Hospedajes recibieron sus Cédulas MIPYMES, hecho trascendental para el fortalecimiento de las microempresas.
https://www.mic.gov.py/hospedajes-reciben-por-primera-vez-sus-cedulas-mipymes/   </t>
  </si>
  <si>
    <t xml:space="preserve">En menos de seis meses un centenar de MIPYMES fueron asistidas por los centros SBDC, del Viceministerio de MIPYMES, con el objetivo de fortalecer a este sector económico. Los mismos se encuentran ubicados en distintos puntos del país, y se pretende la apertura de más centros en lo que va del año. 
https://www.mic.gov.py/alrededor-de-300-empresas-fueron-asistidas-por-los-centros-sbdc-en-los-ultimos-meses/   </t>
  </si>
  <si>
    <t xml:space="preserve">Reconocen a más de 140 MIPYMES y asociativas rurales por adoptar prácticas de producción más limpia. 
https://www.mic.gov.py/reconocen-a-mas-de-140-mipymes-y-asociativas-rurales-por-adoptar-practicas-de-produccion-mas-limpia/  </t>
  </si>
  <si>
    <t xml:space="preserve">Inversiones bajo la Ley 60/90 superan los USD 60 millones, en febrero 2024. https://www.mic.gov.py/inversiones-bajo-la-ley-60-90-superan-los-usd-60-millones-en-febrero/   </t>
  </si>
  <si>
    <t xml:space="preserve">   MIC capacita a más de 50 empresas maquiladoras en Alto Paraná. https://www.mic.gov.py/mic-capacita-a-mas-de-50-empresas-maquiladoras-en-alto-parana/ </t>
  </si>
  <si>
    <t xml:space="preserve">   Importaciones bajo el Incentivo de Materia Prima aumentaron cerca del 70% a enero del 2024. 
https://www.mic.gov.py/importaciones-bajo-el-incentivo-de-materia-prima-aumentaron-cerca-del-70-a-enero-del-2024/ </t>
  </si>
  <si>
    <t xml:space="preserve">MIC y MITIC trabajan en actualizar el SIMEX para simplificar procesos de maquiladoras. https://www.mic.gov.py/mic-y-mitic-trabajan-en-actualizar-el-simex-para-simplificar-procesos-de-maquiladoras/  </t>
  </si>
  <si>
    <t xml:space="preserve">Exportaciones de Maquila superan los USD 70 millones al cierre de enero 2024. https://www.mic.gov.py/exportaciones-de-maquila-superan-los-usd-70-millones-al-cierre-de-enero/ </t>
  </si>
  <si>
    <t xml:space="preserve">Unas 40 maquiladoras fueron capacitadas en uso del SIMEX y programas de reinserción laboral. https://www.mic.gov.py/unas-40-maquiladoras-fueron-capacitadas-en-uso-del-simex-y-programas-de-reinsercion-laboral/ </t>
  </si>
  <si>
    <t xml:space="preserve">  Enero 2024: Inversiones bajo la Ley 60/90 ya superan los USD 22 millones. https://www.mic.gov.py/enero-2024-inversiones-bajo-la-ley-60-90-ya-superan-los-usd-22-millones/ </t>
  </si>
  <si>
    <t xml:space="preserve">REDIEX ofrece diferentes servicios a inversionistas interesados en radicar capital en Paraguay. 
https://www.mic.gov.py/rediex-ofrece-diferentes-servicios-a-inversionistas-interesados-en-radicar-capital-en-paraguay/ </t>
  </si>
  <si>
    <t xml:space="preserve">Técnicos del Ministerio de Industria y Comercio (MIC) y del Ministerio del Ambiente y Desarrollo Sostenible (MADES), presentaron la propuesta de la Plataforma de Trazabilidad Ambiental (RETA) ante gremios de la producción y representantes de la Universidad Nacional de Asunción. 
https://www.mic.gov.py/mic-y-mades-presentan-plataforma-de-trazabilidad-a-gremios-de-la-produccion/ </t>
  </si>
  <si>
    <t>Estudiante destaca capacitación en matricería en Corea y MIC lanza la segunda convocatoria para la capacitación. 
https://www.mic.gov.py/estudiante-destaca-capacitacion-en-matriceria-en-corea-y-mic-lanza-la-segunda-convocatoria-para-la-capacitacion/</t>
  </si>
  <si>
    <t xml:space="preserve">Importaciones bajo el Régimen de Materia Prima ascienden a más de USD 57 millones a febrero. 
https://www.mic.gov.py/importaciones-bajo-el-regimen-de-materia-prima-ascienden-a-mas-de-usd-57-millones-a-febrero/    </t>
  </si>
  <si>
    <t xml:space="preserve">Las actividades y datos precedentemente destacados, así como otras varias llevadas a cabo por la institución en el primer trimestre del ejercicio fiscal 2024 se encuentran disponibles en:
https://www.mic.gov.py/sala-de-prensa/ 
https://drive.google.com/drive/folders/19YpWD6jh-lYY0YgzlTLBG1dp_uMRxcWC  </t>
  </si>
  <si>
    <t>en proceso</t>
  </si>
  <si>
    <t>https://denuncias.gov.py/portal-publico</t>
  </si>
  <si>
    <t>supuesta infracción a leyes especiales</t>
  </si>
  <si>
    <t xml:space="preserve">supuesto cobro indebido de honorarios </t>
  </si>
  <si>
    <t>supuestas irregularidades administrativas</t>
  </si>
  <si>
    <t xml:space="preserve">Dirección General de Asuntos Legales </t>
  </si>
  <si>
    <t>Dirección General de Gabinete Técnico</t>
  </si>
  <si>
    <t>Secretaría General</t>
  </si>
  <si>
    <t>Promover políticas públicas que apuntalen el desarrollo sostenible del sector empresarial, a través del incremento de su competitividad.</t>
  </si>
  <si>
    <t>16.517/16.561</t>
  </si>
  <si>
    <t>28/12/2023-11/01/2024</t>
  </si>
  <si>
    <t>acumulado-en proceso</t>
  </si>
  <si>
    <t>desestimado-concluido</t>
  </si>
  <si>
    <t xml:space="preserve">https://paneldenuncias.senac.gov.py/ </t>
  </si>
  <si>
    <t>Auditorias en Ejecucion. Primer Trimestre.pdf</t>
  </si>
  <si>
    <t>CGR. Informe Tecnico de Alerta N° 01.2024. Agentes Contaminantes en Estaciones de Servicios.PDF</t>
  </si>
  <si>
    <t>Informe Nº 01.2024. Incorporación de Bienes. Servidor Hiperconvergente y Licencias para Data Center.pdf</t>
  </si>
  <si>
    <t>Informe Nº 02.2024. Percepcion de Funcionarios. SCI.PDF</t>
  </si>
  <si>
    <t>Dictamen de Auditoría D.G.A.I. N° 01.2024. EEFF MIC.pdf</t>
  </si>
  <si>
    <t>Plan de Mejoramiento. Informe N° 21.2023 - Integral. PMCE-PFAM.pdf</t>
  </si>
  <si>
    <t>Plan de Mejoramiento. Informe N° 24.2023 - Transporte.pdf</t>
  </si>
  <si>
    <t>Plan de Mejoramiento. Informe N° 29.2023 - SCI.pdf</t>
  </si>
  <si>
    <t>Plan de Mejoramiento. CGR. Resolucion 486.2021. Auditoria Desempeño.pdf</t>
  </si>
  <si>
    <t>Definición de la Política de la Calidad SSEI</t>
  </si>
  <si>
    <r>
      <rPr>
        <sz val="14"/>
        <rFont val="Garamond"/>
        <family val="1"/>
      </rPr>
      <t>211</t>
    </r>
    <r>
      <rPr>
        <sz val="12"/>
        <rFont val="Garamond"/>
        <family val="1"/>
      </rPr>
      <t xml:space="preserve"> nuevos registros
</t>
    </r>
    <r>
      <rPr>
        <sz val="14"/>
        <rFont val="Garamond"/>
        <family val="1"/>
      </rPr>
      <t>303</t>
    </r>
    <r>
      <rPr>
        <sz val="12"/>
        <rFont val="Garamond"/>
        <family val="1"/>
      </rPr>
      <t xml:space="preserve"> registros renovados</t>
    </r>
  </si>
  <si>
    <r>
      <rPr>
        <sz val="14"/>
        <rFont val="Garamond"/>
        <family val="1"/>
      </rPr>
      <t xml:space="preserve">15 </t>
    </r>
    <r>
      <rPr>
        <sz val="12"/>
        <rFont val="Garamond"/>
        <family val="1"/>
      </rPr>
      <t>reuniones</t>
    </r>
  </si>
  <si>
    <r>
      <rPr>
        <sz val="14"/>
        <rFont val="Garamond"/>
        <family val="1"/>
      </rPr>
      <t>80</t>
    </r>
    <r>
      <rPr>
        <sz val="12"/>
        <rFont val="Garamond"/>
        <family val="1"/>
      </rPr>
      <t xml:space="preserve"> personas capacitadas</t>
    </r>
  </si>
  <si>
    <t>500 prestadores de servicios formalizados</t>
  </si>
  <si>
    <t>4 reuniones</t>
  </si>
  <si>
    <t>100 personas capacitadas</t>
  </si>
  <si>
    <t>LICITACIÓN PÚBLICA NACIONAL (LPN) N° 2/2023 SUBASTA A LA BAJA ELECTRÓNICA “CONTRATACIÓN DE SEGURO MÉDICO INTEGRAL PARA FUNCIONARIOS DEL MIC – CONTRATO ABIERTO PLURIANUAL” AD REFERÉNDUM AL PGN 2024</t>
  </si>
  <si>
    <t>CONTRATACIÓN DIRECTA N° 12/2023 "SERVICIO DE PUBLICACIONES - CONTRATO ABIERTO" AD REFERÉNDUM AL PGN 2024</t>
  </si>
  <si>
    <t>Unidad de Transparencia y Anticorrupción</t>
  </si>
  <si>
    <t>Dirección General de Auditoría Interna</t>
  </si>
  <si>
    <t>Mipymes y emprendedores asistidos</t>
  </si>
  <si>
    <t>https://micpy-my.sharepoint.com/:b:/g/personal/maria_encina_mic_gov_py/EfKGaD-BA4NBkApEdJ-eJ0ABEx1LL-97-Zlu9EWIC4ZNIw?e=5bx2R6</t>
  </si>
  <si>
    <t>Programa Centros de Desarrollo Empresarial SBDC</t>
  </si>
  <si>
    <t>Los CENTROS tienen por objetivo principal fomentar el crecimiento, competitividad y desarrollo empresarial de las MIPYMES y emprendedores a través de la generación de un impacto económico medible de los beneficiarios atendidos.</t>
  </si>
  <si>
    <t xml:space="preserve">3 Centros </t>
  </si>
  <si>
    <t>24. AVANCE CUMPLIMIENTO DE METAS</t>
  </si>
  <si>
    <t>Atención a MIPYMES y emprendedores</t>
  </si>
  <si>
    <t>Servicio desarrollado por la DGCGAT a través de medios digitales y los Centros SBDC, dirigido al público en general con el objetivo de orientar al usuario e identificar sus necesidades de servicios de desarrollo empresarial para realizar las derivaciones correspondientes a otros servicios especializados.</t>
  </si>
  <si>
    <t>1800 personas atendidas</t>
  </si>
  <si>
    <t>Emprendedores y MIPYMES</t>
  </si>
  <si>
    <t>2024_DGCAT_PLANILLA DE ATENCIÓN MIPYMES.xlsx</t>
  </si>
  <si>
    <t>Capacitación a Mipymes y emprendedores</t>
  </si>
  <si>
    <t>Servicio desarrollado por la DGCGAT a través de los Centros SBDC y otros aliados para fortalecer capacidades empresariales de emprendedores y empresarios.</t>
  </si>
  <si>
    <t>1100 personas capacitadas</t>
  </si>
  <si>
    <t>OTRAS EVIDENCIAS.docx</t>
  </si>
  <si>
    <t xml:space="preserve">Asesoría técnica para MIPYMES </t>
  </si>
  <si>
    <t>Servicio desarrollado por la DGCGAT a través de los Centros SBDC y otros aliados caracterizado por el asesoramiento de alto valor para empresas identificadas con alto potencial de crecimiento.</t>
  </si>
  <si>
    <t>600 empresas asistidas técnicamente</t>
  </si>
  <si>
    <t>MIPYMES</t>
  </si>
  <si>
    <t>2024 REPORTE NEOSERRA_QR_Asesoramiento_20240408_16055.xlsx</t>
  </si>
  <si>
    <t>Portal de Servicios Mipymes</t>
  </si>
  <si>
    <t xml:space="preserve">https://www.mipymes.gov.py/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</si>
</sst>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 #,##0_ ;_ * \-#,##0_ ;_ * &quot;-&quot;_ ;_ @_ "/>
  </numFmts>
  <fonts count="42">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8"/>
      <name val="Calibri"/>
      <family val="2"/>
      <scheme val="minor"/>
    </font>
    <font>
      <sz val="11"/>
      <color theme="1"/>
      <name val="Calibri"/>
      <family val="2"/>
      <scheme val="minor"/>
    </font>
    <font>
      <b/>
      <u/>
      <sz val="14"/>
      <name val="Garamond"/>
      <family val="1"/>
    </font>
    <font>
      <sz val="11"/>
      <color theme="1"/>
      <name val="Garamond"/>
      <family val="1"/>
    </font>
    <font>
      <b/>
      <u/>
      <sz val="14"/>
      <color theme="1"/>
      <name val="Garamond"/>
      <family val="1"/>
    </font>
    <font>
      <sz val="12"/>
      <color theme="1"/>
      <name val="Garamond"/>
      <family val="1"/>
    </font>
    <font>
      <b/>
      <sz val="14"/>
      <color theme="1"/>
      <name val="Garamond"/>
      <family val="1"/>
    </font>
    <font>
      <sz val="14"/>
      <color theme="1"/>
      <name val="Garamond"/>
      <family val="1"/>
    </font>
    <font>
      <b/>
      <sz val="12"/>
      <color theme="1"/>
      <name val="Garamond"/>
      <family val="1"/>
    </font>
    <font>
      <b/>
      <sz val="11"/>
      <color theme="1"/>
      <name val="Garamond"/>
      <family val="1"/>
    </font>
    <font>
      <b/>
      <u/>
      <sz val="13"/>
      <color theme="1"/>
      <name val="Garamond"/>
      <family val="1"/>
    </font>
    <font>
      <sz val="13"/>
      <color theme="1"/>
      <name val="Garamond"/>
      <family val="1"/>
    </font>
    <font>
      <sz val="10"/>
      <color theme="1"/>
      <name val="Garamond"/>
      <family val="1"/>
    </font>
    <font>
      <b/>
      <sz val="13"/>
      <color theme="1"/>
      <name val="Garamond"/>
      <family val="1"/>
    </font>
    <font>
      <sz val="11"/>
      <color theme="1"/>
      <name val="Calibri"/>
      <family val="2"/>
      <scheme val="minor"/>
    </font>
    <font>
      <u/>
      <sz val="11"/>
      <color theme="10"/>
      <name val="Calibri"/>
      <family val="2"/>
      <scheme val="minor"/>
    </font>
    <font>
      <u/>
      <sz val="11"/>
      <color theme="10"/>
      <name val="Calibri"/>
      <family val="2"/>
      <scheme val="minor"/>
    </font>
    <font>
      <u/>
      <sz val="11"/>
      <color theme="10"/>
      <name val="Garamond"/>
      <family val="1"/>
    </font>
    <font>
      <b/>
      <sz val="12"/>
      <name val="Garamond"/>
      <family val="1"/>
    </font>
    <font>
      <sz val="10"/>
      <name val="Garamond"/>
      <family val="1"/>
    </font>
    <font>
      <sz val="11"/>
      <name val="Garamond"/>
      <family val="1"/>
    </font>
    <font>
      <sz val="12"/>
      <name val="Garamond"/>
      <family val="1"/>
    </font>
    <font>
      <b/>
      <sz val="12"/>
      <color rgb="FF000000"/>
      <name val="Garamond"/>
      <family val="1"/>
    </font>
    <font>
      <b/>
      <u/>
      <sz val="16"/>
      <color theme="1"/>
      <name val="Garamond"/>
      <family val="1"/>
    </font>
    <font>
      <sz val="14"/>
      <name val="Garamond"/>
      <family val="1"/>
    </font>
    <font>
      <b/>
      <sz val="14"/>
      <name val="Garamond"/>
      <family val="1"/>
    </font>
    <font>
      <u/>
      <sz val="12"/>
      <name val="Garamond"/>
      <family val="1"/>
    </font>
    <font>
      <u/>
      <sz val="12"/>
      <color theme="10"/>
      <name val="Garamond"/>
      <family val="1"/>
    </font>
    <font>
      <sz val="8"/>
      <name val="Garamond"/>
      <family val="1"/>
    </font>
    <font>
      <sz val="12"/>
      <color rgb="FF000000"/>
      <name val="Garamond"/>
      <family val="1"/>
    </font>
    <font>
      <u/>
      <sz val="11"/>
      <color rgb="FF0563C1"/>
      <name val="Garamond"/>
      <family val="1"/>
    </font>
    <font>
      <sz val="11"/>
      <color rgb="FF000000"/>
      <name val="Garamond"/>
      <family val="1"/>
    </font>
    <font>
      <b/>
      <sz val="11"/>
      <name val="Garamond"/>
      <family val="1"/>
    </font>
    <font>
      <u/>
      <sz val="11"/>
      <name val="Garamond"/>
      <family val="1"/>
    </font>
    <font>
      <b/>
      <u/>
      <sz val="12"/>
      <color rgb="FFFF0000"/>
      <name val="Garamond"/>
      <family val="1"/>
    </font>
    <font>
      <u/>
      <sz val="12"/>
      <color theme="1"/>
      <name val="Garamond"/>
      <family val="1"/>
    </font>
    <font>
      <u/>
      <sz val="11"/>
      <color theme="1"/>
      <name val="Garamond"/>
      <family val="1"/>
    </font>
    <font>
      <u/>
      <sz val="11"/>
      <color rgb="FF00B050"/>
      <name val="Garamond"/>
      <family val="1"/>
    </font>
  </fonts>
  <fills count="18">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7" tint="0.79998168889431442"/>
        <bgColor rgb="FF000000"/>
      </patternFill>
    </fill>
    <fill>
      <patternFill patternType="solid">
        <fgColor theme="5"/>
        <bgColor indexed="64"/>
      </patternFill>
    </fill>
    <fill>
      <patternFill patternType="solid">
        <fgColor rgb="FFFFFF00"/>
        <bgColor indexed="64"/>
      </patternFill>
    </fill>
    <fill>
      <patternFill patternType="solid">
        <fgColor theme="7" tint="0.79998168889431442"/>
        <bgColor rgb="FFFEF2CB"/>
      </patternFill>
    </fill>
    <fill>
      <patternFill patternType="solid">
        <fgColor rgb="FFFFF2CC"/>
        <bgColor rgb="FF000000"/>
      </patternFill>
    </fill>
    <fill>
      <patternFill patternType="solid">
        <fgColor rgb="FFF4B084"/>
        <bgColor rgb="FF000000"/>
      </patternFill>
    </fill>
    <fill>
      <patternFill patternType="solid">
        <fgColor rgb="FFFFC000"/>
        <bgColor rgb="FF000000"/>
      </patternFill>
    </fill>
    <fill>
      <patternFill patternType="solid">
        <fgColor theme="7" tint="0.79998168889431442"/>
        <bgColor rgb="FFFFF2CC"/>
      </patternFill>
    </fill>
    <fill>
      <patternFill patternType="solid">
        <fgColor rgb="FFFEF2CB"/>
        <bgColor rgb="FFFEF2CB"/>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s>
  <cellStyleXfs count="18">
    <xf numFmtId="0" fontId="0" fillId="0" borderId="0">
      <alignment vertical="center"/>
    </xf>
    <xf numFmtId="9" fontId="5" fillId="0" borderId="0" applyFont="0" applyFill="0" applyBorder="0" applyAlignment="0" applyProtection="0"/>
    <xf numFmtId="41" fontId="18" fillId="0" borderId="0" applyFont="0" applyFill="0" applyBorder="0" applyAlignment="0" applyProtection="0"/>
    <xf numFmtId="0" fontId="19" fillId="0" borderId="0" applyNumberFormat="0" applyFill="0" applyBorder="0" applyAlignment="0" applyProtection="0">
      <alignment vertical="center"/>
    </xf>
    <xf numFmtId="0" fontId="3" fillId="0" borderId="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9" fontId="3" fillId="0" borderId="0" applyFont="0" applyFill="0" applyBorder="0" applyAlignment="0" applyProtection="0"/>
    <xf numFmtId="9" fontId="2" fillId="0" borderId="0" applyFont="0" applyFill="0" applyBorder="0" applyAlignment="0" applyProtection="0"/>
    <xf numFmtId="41" fontId="2" fillId="0" borderId="0" applyFont="0" applyFill="0" applyBorder="0" applyAlignment="0" applyProtection="0"/>
    <xf numFmtId="0" fontId="2" fillId="0" borderId="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9" fontId="2"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0" borderId="0">
      <alignment vertical="center"/>
    </xf>
    <xf numFmtId="9" fontId="1" fillId="0" borderId="0" applyFont="0" applyFill="0" applyBorder="0" applyAlignment="0" applyProtection="0"/>
  </cellStyleXfs>
  <cellXfs count="335">
    <xf numFmtId="0" fontId="0" fillId="0" borderId="0" xfId="0">
      <alignment vertical="center"/>
    </xf>
    <xf numFmtId="0" fontId="7" fillId="0" borderId="0" xfId="0" applyFont="1">
      <alignment vertical="center"/>
    </xf>
    <xf numFmtId="0" fontId="13" fillId="0" borderId="0" xfId="0" applyFont="1">
      <alignment vertical="center"/>
    </xf>
    <xf numFmtId="0" fontId="7" fillId="7" borderId="1" xfId="4" applyFont="1" applyFill="1" applyBorder="1" applyAlignment="1">
      <alignment horizontal="center" vertical="center" wrapText="1"/>
    </xf>
    <xf numFmtId="0" fontId="21" fillId="7" borderId="1" xfId="5" applyFont="1" applyFill="1" applyBorder="1" applyAlignment="1">
      <alignment vertical="center" wrapText="1"/>
    </xf>
    <xf numFmtId="0" fontId="24" fillId="7" borderId="1" xfId="4" applyFont="1" applyFill="1" applyBorder="1" applyAlignment="1">
      <alignment horizontal="center" vertical="center" wrapText="1"/>
    </xf>
    <xf numFmtId="0" fontId="24" fillId="7" borderId="1" xfId="4" applyFont="1" applyFill="1" applyBorder="1" applyAlignment="1">
      <alignment vertical="center" wrapText="1"/>
    </xf>
    <xf numFmtId="0" fontId="25" fillId="7" borderId="1" xfId="4" applyFont="1" applyFill="1" applyBorder="1" applyAlignment="1">
      <alignment horizontal="left" vertical="center" wrapText="1"/>
    </xf>
    <xf numFmtId="0" fontId="25" fillId="7" borderId="2" xfId="4" applyFont="1" applyFill="1" applyBorder="1" applyAlignment="1">
      <alignment horizontal="center" vertical="center" wrapText="1"/>
    </xf>
    <xf numFmtId="1" fontId="28" fillId="0" borderId="1" xfId="2" applyNumberFormat="1" applyFont="1" applyBorder="1" applyAlignment="1">
      <alignment horizontal="center" vertical="center" wrapText="1"/>
    </xf>
    <xf numFmtId="10" fontId="25" fillId="7" borderId="1" xfId="7" applyNumberFormat="1" applyFont="1" applyFill="1" applyBorder="1" applyAlignment="1">
      <alignment horizontal="center" vertical="center" wrapText="1"/>
    </xf>
    <xf numFmtId="9" fontId="25" fillId="7" borderId="1" xfId="7" applyFont="1" applyFill="1" applyBorder="1" applyAlignment="1">
      <alignment horizontal="center" vertical="center" wrapText="1"/>
    </xf>
    <xf numFmtId="9" fontId="25" fillId="8" borderId="1" xfId="7" applyFont="1" applyFill="1" applyBorder="1" applyAlignment="1">
      <alignment vertical="center"/>
    </xf>
    <xf numFmtId="10" fontId="21" fillId="7" borderId="1" xfId="6" applyNumberFormat="1" applyFont="1" applyFill="1" applyBorder="1" applyAlignment="1">
      <alignment vertical="center" wrapText="1"/>
    </xf>
    <xf numFmtId="9" fontId="25" fillId="7" borderId="1" xfId="7" applyFont="1" applyFill="1" applyBorder="1" applyAlignment="1">
      <alignment horizontal="center" vertical="center"/>
    </xf>
    <xf numFmtId="14" fontId="24" fillId="7" borderId="1" xfId="0" applyNumberFormat="1" applyFont="1" applyFill="1" applyBorder="1" applyAlignment="1" applyProtection="1">
      <alignment horizontal="center" vertical="center" wrapText="1"/>
      <protection locked="0"/>
    </xf>
    <xf numFmtId="0" fontId="25" fillId="7" borderId="1" xfId="0" applyFont="1" applyFill="1" applyBorder="1" applyAlignment="1">
      <alignment horizontal="center" vertical="top" wrapText="1"/>
    </xf>
    <xf numFmtId="0" fontId="25" fillId="7" borderId="3" xfId="0" applyFont="1" applyFill="1" applyBorder="1" applyAlignment="1">
      <alignment horizontal="left" vertical="center"/>
    </xf>
    <xf numFmtId="0" fontId="29" fillId="7" borderId="1" xfId="0" applyFont="1" applyFill="1" applyBorder="1">
      <alignment vertical="center"/>
    </xf>
    <xf numFmtId="0" fontId="28" fillId="7" borderId="1" xfId="0" applyFont="1" applyFill="1" applyBorder="1">
      <alignment vertical="center"/>
    </xf>
    <xf numFmtId="0" fontId="25" fillId="7" borderId="1" xfId="0" applyFont="1" applyFill="1" applyBorder="1">
      <alignment vertical="center"/>
    </xf>
    <xf numFmtId="0" fontId="25" fillId="3" borderId="4" xfId="0" applyFont="1" applyFill="1" applyBorder="1" applyAlignment="1">
      <alignment horizontal="center" vertical="center"/>
    </xf>
    <xf numFmtId="4" fontId="25" fillId="7" borderId="1" xfId="7" applyNumberFormat="1" applyFont="1" applyFill="1" applyBorder="1" applyAlignment="1">
      <alignment horizontal="center" vertical="center" wrapText="1"/>
    </xf>
    <xf numFmtId="10" fontId="25" fillId="7" borderId="1" xfId="7" applyNumberFormat="1" applyFont="1" applyFill="1" applyBorder="1" applyAlignment="1">
      <alignment horizontal="center" vertical="center"/>
    </xf>
    <xf numFmtId="0" fontId="12" fillId="2" borderId="1" xfId="0" applyFont="1" applyFill="1" applyBorder="1" applyAlignment="1">
      <alignment horizontal="center" vertical="center"/>
    </xf>
    <xf numFmtId="0" fontId="9" fillId="7" borderId="1" xfId="0" applyFont="1" applyFill="1" applyBorder="1" applyAlignment="1">
      <alignment horizontal="center" vertical="center"/>
    </xf>
    <xf numFmtId="0" fontId="25" fillId="7" borderId="1" xfId="0" applyFont="1" applyFill="1" applyBorder="1" applyAlignment="1">
      <alignment horizontal="center" vertical="center"/>
    </xf>
    <xf numFmtId="0" fontId="25" fillId="7"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7" borderId="1" xfId="0" applyFont="1" applyFill="1" applyBorder="1" applyAlignment="1">
      <alignment horizontal="center" vertical="center"/>
    </xf>
    <xf numFmtId="0" fontId="9" fillId="7" borderId="1" xfId="0" applyFont="1" applyFill="1" applyBorder="1" applyAlignment="1">
      <alignment horizontal="center" vertical="center" wrapText="1"/>
    </xf>
    <xf numFmtId="0" fontId="12" fillId="2" borderId="1" xfId="0" applyFont="1" applyFill="1" applyBorder="1" applyAlignment="1" applyProtection="1">
      <alignment horizontal="center" vertical="center"/>
      <protection locked="0"/>
    </xf>
    <xf numFmtId="0" fontId="7" fillId="8" borderId="9"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25" fillId="7" borderId="1" xfId="0" applyFont="1" applyFill="1" applyBorder="1" applyAlignment="1">
      <alignment horizontal="left" vertical="center" wrapText="1"/>
    </xf>
    <xf numFmtId="0" fontId="10" fillId="6" borderId="1" xfId="0" applyFont="1" applyFill="1" applyBorder="1" applyAlignment="1">
      <alignment horizontal="center" vertical="center" wrapText="1"/>
    </xf>
    <xf numFmtId="0" fontId="25" fillId="7" borderId="9" xfId="0" applyFont="1" applyFill="1" applyBorder="1" applyAlignment="1">
      <alignment horizontal="left" vertical="center" wrapText="1"/>
    </xf>
    <xf numFmtId="0" fontId="9" fillId="0" borderId="0" xfId="0" applyFont="1">
      <alignment vertical="center"/>
    </xf>
    <xf numFmtId="0" fontId="9" fillId="3" borderId="0" xfId="0" applyFont="1" applyFill="1">
      <alignment vertical="center"/>
    </xf>
    <xf numFmtId="0" fontId="12" fillId="2" borderId="1" xfId="0" applyFont="1" applyFill="1" applyBorder="1" applyAlignment="1">
      <alignment vertical="center" wrapText="1"/>
    </xf>
    <xf numFmtId="0" fontId="12" fillId="2" borderId="1" xfId="0" applyFont="1" applyFill="1" applyBorder="1">
      <alignment vertical="center"/>
    </xf>
    <xf numFmtId="0" fontId="13" fillId="2" borderId="1" xfId="0" applyFont="1" applyFill="1" applyBorder="1">
      <alignment vertical="center"/>
    </xf>
    <xf numFmtId="0" fontId="9" fillId="7" borderId="1" xfId="0" applyFont="1" applyFill="1" applyBorder="1">
      <alignment vertical="center"/>
    </xf>
    <xf numFmtId="0" fontId="9" fillId="7" borderId="1" xfId="0" applyFont="1" applyFill="1" applyBorder="1" applyAlignment="1">
      <alignment vertical="center" wrapText="1"/>
    </xf>
    <xf numFmtId="0" fontId="16" fillId="7" borderId="1" xfId="0" applyFont="1" applyFill="1" applyBorder="1" applyAlignment="1">
      <alignment vertical="center" wrapText="1"/>
    </xf>
    <xf numFmtId="0" fontId="9" fillId="7" borderId="2" xfId="0" applyFont="1" applyFill="1" applyBorder="1" applyAlignment="1">
      <alignment vertical="center" wrapText="1"/>
    </xf>
    <xf numFmtId="0" fontId="21" fillId="7" borderId="1" xfId="3" applyFont="1" applyFill="1" applyBorder="1" applyAlignment="1">
      <alignment horizontal="center" vertical="center" wrapText="1"/>
    </xf>
    <xf numFmtId="0" fontId="25" fillId="7" borderId="1" xfId="0" applyFont="1" applyFill="1" applyBorder="1" applyAlignment="1">
      <alignment vertical="center" wrapText="1"/>
    </xf>
    <xf numFmtId="0" fontId="23" fillId="9" borderId="2" xfId="0" applyFont="1" applyFill="1" applyBorder="1" applyAlignment="1">
      <alignment horizontal="center" vertical="center" wrapText="1"/>
    </xf>
    <xf numFmtId="0" fontId="23" fillId="7" borderId="2" xfId="0" applyFont="1" applyFill="1" applyBorder="1" applyAlignment="1">
      <alignment horizontal="center" vertical="center" wrapText="1"/>
    </xf>
    <xf numFmtId="0" fontId="22" fillId="2" borderId="1" xfId="0" applyFont="1" applyFill="1" applyBorder="1">
      <alignment vertical="center"/>
    </xf>
    <xf numFmtId="0" fontId="22" fillId="2" borderId="1" xfId="0" applyFont="1" applyFill="1" applyBorder="1" applyAlignment="1">
      <alignment horizontal="center" vertical="center"/>
    </xf>
    <xf numFmtId="9" fontId="22" fillId="11" borderId="1" xfId="0" applyNumberFormat="1" applyFont="1" applyFill="1" applyBorder="1" applyAlignment="1">
      <alignment horizontal="center" vertical="center"/>
    </xf>
    <xf numFmtId="0" fontId="28" fillId="0" borderId="1" xfId="0" applyFont="1" applyBorder="1" applyAlignment="1">
      <alignment horizontal="center" vertical="center" wrapText="1"/>
    </xf>
    <xf numFmtId="3" fontId="28" fillId="2"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vertical="center" wrapText="1"/>
    </xf>
    <xf numFmtId="0" fontId="25" fillId="0" borderId="8" xfId="0" applyFont="1" applyBorder="1" applyAlignment="1">
      <alignment horizontal="center" vertical="center" wrapText="1"/>
    </xf>
    <xf numFmtId="0" fontId="25" fillId="0" borderId="1" xfId="0" applyFont="1" applyBorder="1" applyAlignment="1">
      <alignment horizontal="center" vertical="center" wrapText="1"/>
    </xf>
    <xf numFmtId="0" fontId="28" fillId="0" borderId="1" xfId="0" applyFont="1" applyBorder="1" applyAlignment="1">
      <alignment vertical="center" wrapText="1"/>
    </xf>
    <xf numFmtId="0" fontId="25" fillId="12" borderId="11" xfId="0" applyFont="1" applyFill="1" applyBorder="1" applyAlignment="1">
      <alignment horizontal="center" vertical="center" wrapText="1"/>
    </xf>
    <xf numFmtId="1" fontId="25" fillId="12" borderId="11" xfId="0" applyNumberFormat="1" applyFont="1" applyFill="1" applyBorder="1" applyAlignment="1">
      <alignment horizontal="center" vertical="center" wrapText="1"/>
    </xf>
    <xf numFmtId="0" fontId="21" fillId="12" borderId="11" xfId="0" applyFont="1" applyFill="1" applyBorder="1" applyAlignment="1">
      <alignment horizontal="center" vertical="center" wrapText="1"/>
    </xf>
    <xf numFmtId="0" fontId="9" fillId="12" borderId="11" xfId="0" applyFont="1" applyFill="1" applyBorder="1" applyAlignment="1">
      <alignment horizontal="center" vertical="center" wrapText="1"/>
    </xf>
    <xf numFmtId="9" fontId="25" fillId="7" borderId="1" xfId="0" applyNumberFormat="1" applyFont="1" applyFill="1" applyBorder="1" applyAlignment="1">
      <alignment horizontal="center" vertical="center" wrapText="1"/>
    </xf>
    <xf numFmtId="3" fontId="25" fillId="7" borderId="1" xfId="0" applyNumberFormat="1" applyFont="1" applyFill="1" applyBorder="1" applyAlignment="1">
      <alignment vertical="center" wrapText="1"/>
    </xf>
    <xf numFmtId="9" fontId="25" fillId="7" borderId="1" xfId="0" applyNumberFormat="1" applyFont="1" applyFill="1" applyBorder="1" applyAlignment="1">
      <alignment horizontal="center" vertical="center"/>
    </xf>
    <xf numFmtId="0" fontId="25" fillId="7" borderId="2" xfId="0" applyFont="1" applyFill="1" applyBorder="1" applyAlignment="1">
      <alignment horizontal="center" vertical="center" wrapText="1"/>
    </xf>
    <xf numFmtId="0" fontId="23" fillId="8" borderId="1" xfId="0" applyFont="1" applyFill="1" applyBorder="1" applyAlignment="1">
      <alignment horizontal="center" vertical="center" wrapText="1"/>
    </xf>
    <xf numFmtId="0" fontId="22" fillId="8" borderId="1" xfId="0" applyFont="1" applyFill="1" applyBorder="1">
      <alignment vertical="center"/>
    </xf>
    <xf numFmtId="0" fontId="33" fillId="13" borderId="8" xfId="0" applyFont="1" applyFill="1" applyBorder="1" applyAlignment="1">
      <alignment horizontal="center" vertical="center" wrapText="1"/>
    </xf>
    <xf numFmtId="0" fontId="33" fillId="13" borderId="12" xfId="0" applyFont="1" applyFill="1" applyBorder="1" applyAlignment="1">
      <alignment horizontal="center" vertical="center" wrapText="1"/>
    </xf>
    <xf numFmtId="0" fontId="33" fillId="13" borderId="3" xfId="0" applyFont="1" applyFill="1" applyBorder="1" applyAlignment="1">
      <alignment horizontal="center" vertical="center" wrapText="1"/>
    </xf>
    <xf numFmtId="3" fontId="33" fillId="13" borderId="3" xfId="0" applyNumberFormat="1" applyFont="1" applyFill="1" applyBorder="1" applyAlignment="1">
      <alignment horizontal="center" vertical="center" wrapText="1"/>
    </xf>
    <xf numFmtId="3" fontId="33" fillId="13" borderId="12" xfId="0" applyNumberFormat="1" applyFont="1" applyFill="1" applyBorder="1" applyAlignment="1">
      <alignment horizontal="center" vertical="center" wrapText="1"/>
    </xf>
    <xf numFmtId="0" fontId="33" fillId="14" borderId="8" xfId="0" applyFont="1" applyFill="1" applyBorder="1">
      <alignment vertical="center"/>
    </xf>
    <xf numFmtId="0" fontId="33" fillId="14" borderId="12" xfId="0" applyFont="1" applyFill="1" applyBorder="1">
      <alignment vertical="center"/>
    </xf>
    <xf numFmtId="0" fontId="33" fillId="14" borderId="12" xfId="0" applyFont="1" applyFill="1" applyBorder="1" applyAlignment="1">
      <alignment vertical="center" wrapText="1"/>
    </xf>
    <xf numFmtId="3" fontId="33" fillId="14" borderId="12" xfId="0" applyNumberFormat="1" applyFont="1" applyFill="1" applyBorder="1">
      <alignment vertical="center"/>
    </xf>
    <xf numFmtId="0" fontId="34" fillId="14" borderId="12" xfId="0" applyFont="1" applyFill="1" applyBorder="1" applyAlignment="1">
      <alignment vertical="center" wrapText="1"/>
    </xf>
    <xf numFmtId="0" fontId="21" fillId="8" borderId="1" xfId="3" applyFont="1" applyFill="1" applyBorder="1" applyAlignment="1">
      <alignment horizontal="center" vertical="center" wrapText="1"/>
    </xf>
    <xf numFmtId="0" fontId="10" fillId="6" borderId="2" xfId="0" applyFont="1" applyFill="1" applyBorder="1" applyAlignment="1">
      <alignment horizontal="center" vertical="center" wrapText="1"/>
    </xf>
    <xf numFmtId="0" fontId="10" fillId="6" borderId="1" xfId="0" applyFont="1" applyFill="1" applyBorder="1">
      <alignment vertical="center"/>
    </xf>
    <xf numFmtId="0" fontId="21" fillId="0" borderId="1" xfId="3" applyFont="1" applyBorder="1">
      <alignment vertical="center"/>
    </xf>
    <xf numFmtId="0" fontId="21" fillId="0" borderId="1" xfId="3" applyFont="1" applyBorder="1" applyAlignment="1">
      <alignment horizontal="center" vertical="center"/>
    </xf>
    <xf numFmtId="0" fontId="30" fillId="7" borderId="1" xfId="3" applyFont="1" applyFill="1" applyBorder="1" applyAlignment="1">
      <alignment vertical="center"/>
    </xf>
    <xf numFmtId="0" fontId="24" fillId="7" borderId="1" xfId="3" applyFont="1" applyFill="1" applyBorder="1" applyAlignment="1">
      <alignment vertical="center" wrapText="1"/>
    </xf>
    <xf numFmtId="0" fontId="25" fillId="7" borderId="1" xfId="3" applyFont="1" applyFill="1" applyBorder="1" applyAlignment="1">
      <alignment vertical="center" wrapText="1"/>
    </xf>
    <xf numFmtId="0" fontId="31" fillId="7" borderId="1" xfId="3" applyFont="1" applyFill="1" applyBorder="1" applyAlignment="1">
      <alignment vertical="center" wrapText="1"/>
    </xf>
    <xf numFmtId="0" fontId="21" fillId="7" borderId="1" xfId="3" applyFont="1" applyFill="1" applyBorder="1" applyAlignment="1">
      <alignment vertical="center" wrapText="1"/>
    </xf>
    <xf numFmtId="0" fontId="21" fillId="7" borderId="1" xfId="3" applyFont="1" applyFill="1" applyBorder="1" applyAlignment="1">
      <alignment horizontal="left" vertical="center" wrapText="1"/>
    </xf>
    <xf numFmtId="0" fontId="21" fillId="0" borderId="1" xfId="3" applyFont="1" applyBorder="1" applyAlignment="1">
      <alignment vertical="center" wrapText="1"/>
    </xf>
    <xf numFmtId="3" fontId="25" fillId="7" borderId="1" xfId="0" applyNumberFormat="1" applyFont="1" applyFill="1" applyBorder="1" applyAlignment="1">
      <alignment horizontal="center" vertical="center" wrapText="1"/>
    </xf>
    <xf numFmtId="0" fontId="25" fillId="7" borderId="1" xfId="0" applyFont="1" applyFill="1" applyBorder="1" applyAlignment="1">
      <alignment horizontal="center" wrapText="1"/>
    </xf>
    <xf numFmtId="14" fontId="9" fillId="7" borderId="1" xfId="0" applyNumberFormat="1" applyFont="1" applyFill="1" applyBorder="1" applyAlignment="1">
      <alignment horizontal="center" vertical="center" wrapText="1"/>
    </xf>
    <xf numFmtId="3" fontId="9" fillId="7" borderId="1" xfId="0" applyNumberFormat="1" applyFont="1" applyFill="1" applyBorder="1" applyAlignment="1">
      <alignment horizontal="center" vertical="center" wrapText="1"/>
    </xf>
    <xf numFmtId="0" fontId="26" fillId="14" borderId="1" xfId="0" applyFont="1" applyFill="1" applyBorder="1">
      <alignment vertical="center"/>
    </xf>
    <xf numFmtId="0" fontId="26" fillId="14" borderId="3" xfId="0" applyFont="1" applyFill="1" applyBorder="1">
      <alignment vertical="center"/>
    </xf>
    <xf numFmtId="3" fontId="26" fillId="14" borderId="3" xfId="0" applyNumberFormat="1" applyFont="1" applyFill="1" applyBorder="1">
      <alignment vertical="center"/>
    </xf>
    <xf numFmtId="0" fontId="26" fillId="14" borderId="8" xfId="0" applyFont="1" applyFill="1" applyBorder="1">
      <alignment vertical="center"/>
    </xf>
    <xf numFmtId="0" fontId="26" fillId="14" borderId="12" xfId="0" applyFont="1" applyFill="1" applyBorder="1">
      <alignment vertical="center"/>
    </xf>
    <xf numFmtId="0" fontId="26" fillId="14" borderId="12" xfId="0" applyFont="1" applyFill="1" applyBorder="1" applyAlignment="1">
      <alignment vertical="center" wrapText="1"/>
    </xf>
    <xf numFmtId="3" fontId="26" fillId="14" borderId="12" xfId="0" applyNumberFormat="1" applyFont="1" applyFill="1" applyBorder="1">
      <alignment vertical="center"/>
    </xf>
    <xf numFmtId="0" fontId="21" fillId="8" borderId="1" xfId="3" applyFont="1" applyFill="1" applyBorder="1" applyAlignment="1">
      <alignment horizontal="center" vertical="top" wrapText="1"/>
    </xf>
    <xf numFmtId="0" fontId="7" fillId="12" borderId="11" xfId="0" applyFont="1" applyFill="1" applyBorder="1" applyAlignment="1">
      <alignment horizontal="center" vertical="center" wrapText="1"/>
    </xf>
    <xf numFmtId="0" fontId="35" fillId="16" borderId="11" xfId="0" applyFont="1" applyFill="1" applyBorder="1" applyAlignment="1">
      <alignment horizontal="center" vertical="center" wrapText="1"/>
    </xf>
    <xf numFmtId="0" fontId="21" fillId="16" borderId="11" xfId="0" applyFont="1" applyFill="1" applyBorder="1" applyAlignment="1">
      <alignment horizontal="center" vertical="center"/>
    </xf>
    <xf numFmtId="0" fontId="7" fillId="12" borderId="19" xfId="0" applyFont="1" applyFill="1" applyBorder="1" applyAlignment="1">
      <alignment horizontal="center" vertical="center" wrapText="1"/>
    </xf>
    <xf numFmtId="0" fontId="35" fillId="16" borderId="19" xfId="0" applyFont="1" applyFill="1" applyBorder="1" applyAlignment="1">
      <alignment horizontal="center" vertical="center" wrapText="1"/>
    </xf>
    <xf numFmtId="0" fontId="21" fillId="16" borderId="19" xfId="0" applyFont="1" applyFill="1" applyBorder="1" applyAlignment="1">
      <alignment horizontal="center" vertical="center"/>
    </xf>
    <xf numFmtId="0" fontId="24" fillId="7" borderId="1" xfId="0" applyFont="1" applyFill="1" applyBorder="1" applyAlignment="1">
      <alignment horizontal="center" vertical="center" wrapText="1"/>
    </xf>
    <xf numFmtId="0" fontId="35" fillId="7" borderId="1" xfId="0" applyFont="1" applyFill="1" applyBorder="1" applyAlignment="1">
      <alignment horizontal="center" vertical="center" wrapText="1"/>
    </xf>
    <xf numFmtId="0" fontId="35" fillId="7" borderId="9" xfId="0" applyFont="1" applyFill="1" applyBorder="1" applyAlignment="1">
      <alignment horizontal="center" vertical="center" wrapText="1"/>
    </xf>
    <xf numFmtId="0" fontId="36" fillId="7" borderId="1" xfId="0" applyFont="1" applyFill="1" applyBorder="1" applyAlignment="1" applyProtection="1">
      <alignment horizontal="center" vertical="center" wrapText="1"/>
      <protection locked="0"/>
    </xf>
    <xf numFmtId="0" fontId="9" fillId="7" borderId="1" xfId="0" applyFont="1" applyFill="1" applyBorder="1" applyAlignment="1" applyProtection="1">
      <alignment horizontal="center" vertical="center" wrapText="1"/>
      <protection locked="0"/>
    </xf>
    <xf numFmtId="14" fontId="7" fillId="3" borderId="1" xfId="0" applyNumberFormat="1" applyFont="1" applyFill="1" applyBorder="1">
      <alignment vertical="center"/>
    </xf>
    <xf numFmtId="0" fontId="21" fillId="16" borderId="1" xfId="0" applyFont="1" applyFill="1" applyBorder="1" applyAlignment="1">
      <alignment horizontal="center" vertical="center" wrapText="1"/>
    </xf>
    <xf numFmtId="0" fontId="7" fillId="7" borderId="0" xfId="0" applyFont="1" applyFill="1">
      <alignment vertical="center"/>
    </xf>
    <xf numFmtId="3" fontId="9" fillId="7" borderId="1" xfId="0" applyNumberFormat="1" applyFont="1" applyFill="1" applyBorder="1" applyAlignment="1">
      <alignment horizontal="center" vertical="center"/>
    </xf>
    <xf numFmtId="14" fontId="9" fillId="7" borderId="1" xfId="0" applyNumberFormat="1" applyFont="1" applyFill="1" applyBorder="1" applyAlignment="1">
      <alignment horizontal="center" vertical="center"/>
    </xf>
    <xf numFmtId="0" fontId="22" fillId="4" borderId="1" xfId="0" applyFont="1" applyFill="1" applyBorder="1" applyAlignment="1">
      <alignment horizontal="justify" vertical="top" wrapText="1"/>
    </xf>
    <xf numFmtId="0" fontId="22" fillId="4" borderId="3" xfId="0" applyFont="1" applyFill="1" applyBorder="1" applyAlignment="1">
      <alignment horizontal="center" vertical="center"/>
    </xf>
    <xf numFmtId="0" fontId="7" fillId="0" borderId="0" xfId="0" applyFont="1" applyAlignment="1">
      <alignment horizontal="center" vertical="center"/>
    </xf>
    <xf numFmtId="0" fontId="21" fillId="14" borderId="3" xfId="6" applyFont="1" applyFill="1" applyBorder="1" applyAlignment="1">
      <alignment vertical="center" wrapText="1"/>
    </xf>
    <xf numFmtId="0" fontId="21" fillId="14" borderId="12" xfId="6" applyFont="1" applyFill="1" applyBorder="1" applyAlignment="1">
      <alignment vertical="center" wrapText="1"/>
    </xf>
    <xf numFmtId="0" fontId="21" fillId="0" borderId="11" xfId="12" applyFont="1" applyBorder="1" applyAlignment="1">
      <alignment horizontal="center" vertical="center" wrapText="1"/>
    </xf>
    <xf numFmtId="0" fontId="7" fillId="3" borderId="1" xfId="0" applyFont="1" applyFill="1" applyBorder="1" applyAlignment="1">
      <alignment horizontal="center" vertical="center"/>
    </xf>
    <xf numFmtId="9" fontId="28" fillId="0" borderId="1" xfId="1" applyFont="1" applyFill="1" applyBorder="1" applyAlignment="1">
      <alignment horizontal="center" vertical="center" wrapText="1"/>
    </xf>
    <xf numFmtId="1" fontId="28" fillId="0" borderId="1" xfId="2" applyNumberFormat="1" applyFont="1" applyFill="1" applyBorder="1" applyAlignment="1">
      <alignment horizontal="center" vertical="center"/>
    </xf>
    <xf numFmtId="0" fontId="25" fillId="8" borderId="1" xfId="0" applyFont="1" applyFill="1" applyBorder="1" applyAlignment="1">
      <alignment horizontal="center" vertical="center"/>
    </xf>
    <xf numFmtId="0" fontId="19" fillId="13" borderId="1" xfId="3" applyFill="1" applyBorder="1" applyAlignment="1">
      <alignment vertical="center" wrapText="1"/>
    </xf>
    <xf numFmtId="0" fontId="25" fillId="13" borderId="1" xfId="0" applyFont="1" applyFill="1" applyBorder="1" applyAlignment="1">
      <alignment vertical="center" wrapText="1"/>
    </xf>
    <xf numFmtId="0" fontId="25" fillId="13" borderId="1" xfId="0" applyFont="1" applyFill="1" applyBorder="1" applyAlignment="1">
      <alignment horizontal="justify" vertical="center" wrapText="1"/>
    </xf>
    <xf numFmtId="9" fontId="25" fillId="13" borderId="1" xfId="0" applyNumberFormat="1" applyFont="1" applyFill="1" applyBorder="1" applyAlignment="1">
      <alignment horizontal="center" vertical="center"/>
    </xf>
    <xf numFmtId="0" fontId="25" fillId="13" borderId="1" xfId="0" applyFont="1" applyFill="1" applyBorder="1" applyAlignment="1">
      <alignment horizontal="center" vertical="center"/>
    </xf>
    <xf numFmtId="0" fontId="25" fillId="13" borderId="1" xfId="0" applyFont="1" applyFill="1" applyBorder="1" applyAlignment="1">
      <alignment horizontal="left" vertical="center" wrapText="1"/>
    </xf>
    <xf numFmtId="0" fontId="25" fillId="9" borderId="1" xfId="0" applyFont="1" applyFill="1" applyBorder="1" applyAlignment="1">
      <alignment vertical="center" wrapText="1"/>
    </xf>
    <xf numFmtId="0" fontId="24" fillId="0" borderId="0" xfId="0" applyFont="1">
      <alignment vertical="center"/>
    </xf>
    <xf numFmtId="0" fontId="24" fillId="12" borderId="1" xfId="0" applyFont="1" applyFill="1" applyBorder="1" applyAlignment="1">
      <alignment horizontal="center" vertical="center" wrapText="1"/>
    </xf>
    <xf numFmtId="0" fontId="24" fillId="16" borderId="1" xfId="0" applyFont="1" applyFill="1" applyBorder="1" applyAlignment="1">
      <alignment horizontal="center" vertical="center" wrapText="1"/>
    </xf>
    <xf numFmtId="0" fontId="19" fillId="16" borderId="1" xfId="3" applyFill="1" applyBorder="1" applyAlignment="1">
      <alignment horizontal="center" vertical="center"/>
    </xf>
    <xf numFmtId="0" fontId="36" fillId="0" borderId="0" xfId="0" applyFont="1">
      <alignment vertical="center"/>
    </xf>
    <xf numFmtId="0" fontId="13" fillId="0" borderId="0" xfId="0" applyFont="1" applyAlignment="1">
      <alignment horizontal="right" vertical="center"/>
    </xf>
    <xf numFmtId="0" fontId="12" fillId="2" borderId="1"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9" fillId="3" borderId="1" xfId="0" applyFont="1" applyFill="1" applyBorder="1" applyAlignment="1">
      <alignment horizontal="left" vertical="center" wrapText="1"/>
    </xf>
    <xf numFmtId="0" fontId="9" fillId="3" borderId="1" xfId="0" applyFont="1" applyFill="1" applyBorder="1" applyAlignment="1">
      <alignment horizontal="left" vertical="center"/>
    </xf>
    <xf numFmtId="0" fontId="9" fillId="3" borderId="2" xfId="0" applyFont="1" applyFill="1" applyBorder="1" applyAlignment="1">
      <alignment horizontal="left" vertical="center"/>
    </xf>
    <xf numFmtId="0" fontId="36" fillId="7" borderId="2" xfId="0" applyFont="1" applyFill="1" applyBorder="1" applyAlignment="1" applyProtection="1">
      <alignment horizontal="center" vertical="center" wrapText="1"/>
      <protection locked="0"/>
    </xf>
    <xf numFmtId="0" fontId="36" fillId="7" borderId="3" xfId="0" applyFont="1" applyFill="1" applyBorder="1" applyAlignment="1" applyProtection="1">
      <alignment horizontal="center" vertical="center" wrapText="1"/>
      <protection locked="0"/>
    </xf>
    <xf numFmtId="0" fontId="24" fillId="7" borderId="2" xfId="0" applyFont="1" applyFill="1" applyBorder="1" applyAlignment="1">
      <alignment horizontal="center" vertical="center" wrapText="1"/>
    </xf>
    <xf numFmtId="0" fontId="24" fillId="7" borderId="3" xfId="0" applyFont="1" applyFill="1" applyBorder="1" applyAlignment="1">
      <alignment horizontal="center" vertical="center" wrapText="1"/>
    </xf>
    <xf numFmtId="0" fontId="37" fillId="7" borderId="2" xfId="3" applyFont="1" applyFill="1" applyBorder="1" applyAlignment="1">
      <alignment horizontal="left" vertical="center" wrapText="1"/>
    </xf>
    <xf numFmtId="0" fontId="37" fillId="7" borderId="3" xfId="3" applyFont="1" applyFill="1" applyBorder="1" applyAlignment="1">
      <alignment horizontal="left" vertical="center" wrapText="1"/>
    </xf>
    <xf numFmtId="0" fontId="35" fillId="16" borderId="2" xfId="0" applyFont="1" applyFill="1" applyBorder="1" applyAlignment="1">
      <alignment horizontal="center" vertical="center" wrapText="1"/>
    </xf>
    <xf numFmtId="0" fontId="35" fillId="16" borderId="3" xfId="0" applyFont="1" applyFill="1" applyBorder="1" applyAlignment="1">
      <alignment horizontal="center" vertical="center" wrapText="1"/>
    </xf>
    <xf numFmtId="0" fontId="29" fillId="9" borderId="2" xfId="0" applyFont="1" applyFill="1" applyBorder="1" applyAlignment="1" applyProtection="1">
      <alignment horizontal="center" vertical="center" wrapText="1"/>
      <protection locked="0"/>
    </xf>
    <xf numFmtId="0" fontId="36" fillId="9" borderId="5" xfId="0" applyFont="1" applyFill="1" applyBorder="1" applyAlignment="1" applyProtection="1">
      <alignment horizontal="center" vertical="center" wrapText="1"/>
      <protection locked="0"/>
    </xf>
    <xf numFmtId="0" fontId="36" fillId="9" borderId="3" xfId="0" applyFont="1" applyFill="1" applyBorder="1" applyAlignment="1" applyProtection="1">
      <alignment horizontal="center" vertical="center" wrapText="1"/>
      <protection locked="0"/>
    </xf>
    <xf numFmtId="0" fontId="7" fillId="7" borderId="2"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14" fillId="6" borderId="1" xfId="0" applyFont="1" applyFill="1" applyBorder="1" applyAlignment="1">
      <alignment horizontal="center" vertical="center"/>
    </xf>
    <xf numFmtId="0" fontId="9" fillId="7" borderId="2"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21" fillId="3" borderId="9" xfId="12" applyFont="1" applyFill="1" applyBorder="1" applyAlignment="1">
      <alignment horizontal="center" vertical="center" wrapText="1"/>
    </xf>
    <xf numFmtId="0" fontId="21" fillId="3" borderId="10" xfId="12" applyFont="1" applyFill="1" applyBorder="1" applyAlignment="1">
      <alignment horizontal="center" vertical="center" wrapText="1"/>
    </xf>
    <xf numFmtId="0" fontId="21" fillId="3" borderId="8" xfId="12" applyFont="1" applyFill="1" applyBorder="1" applyAlignment="1">
      <alignment horizontal="center" vertical="center" wrapText="1"/>
    </xf>
    <xf numFmtId="0" fontId="12" fillId="8" borderId="1" xfId="0" applyFont="1" applyFill="1" applyBorder="1" applyAlignment="1">
      <alignment horizontal="center" vertical="center"/>
    </xf>
    <xf numFmtId="0" fontId="10" fillId="5" borderId="1" xfId="0" applyFont="1" applyFill="1" applyBorder="1" applyAlignment="1">
      <alignment horizontal="center" vertical="center"/>
    </xf>
    <xf numFmtId="0" fontId="17" fillId="6" borderId="1" xfId="0" applyFont="1" applyFill="1" applyBorder="1" applyAlignment="1">
      <alignment horizontal="center" vertical="center"/>
    </xf>
    <xf numFmtId="0" fontId="9" fillId="7" borderId="6"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9" fillId="7" borderId="2" xfId="0" applyFont="1" applyFill="1" applyBorder="1" applyAlignment="1" applyProtection="1">
      <alignment horizontal="center" vertical="center" wrapText="1"/>
      <protection locked="0"/>
    </xf>
    <xf numFmtId="0" fontId="9" fillId="7" borderId="5" xfId="0" applyFont="1" applyFill="1" applyBorder="1" applyAlignment="1" applyProtection="1">
      <alignment horizontal="center" vertical="center" wrapText="1"/>
      <protection locked="0"/>
    </xf>
    <xf numFmtId="0" fontId="9" fillId="7" borderId="3" xfId="0" applyFont="1" applyFill="1" applyBorder="1" applyAlignment="1" applyProtection="1">
      <alignment horizontal="center" vertical="center" wrapText="1"/>
      <protection locked="0"/>
    </xf>
    <xf numFmtId="0" fontId="9" fillId="7" borderId="1" xfId="0" applyFont="1" applyFill="1" applyBorder="1" applyAlignment="1" applyProtection="1">
      <alignment horizontal="center" vertical="center"/>
      <protection locked="0"/>
    </xf>
    <xf numFmtId="0" fontId="9" fillId="7" borderId="6" xfId="0" applyFont="1" applyFill="1" applyBorder="1" applyAlignment="1" applyProtection="1">
      <alignment horizontal="center" vertical="center" wrapText="1"/>
      <protection locked="0"/>
    </xf>
    <xf numFmtId="0" fontId="9" fillId="7" borderId="13" xfId="0" applyFont="1" applyFill="1" applyBorder="1" applyAlignment="1" applyProtection="1">
      <alignment horizontal="center" vertical="center" wrapText="1"/>
      <protection locked="0"/>
    </xf>
    <xf numFmtId="0" fontId="9" fillId="7" borderId="7" xfId="0" applyFont="1" applyFill="1" applyBorder="1" applyAlignment="1" applyProtection="1">
      <alignment horizontal="center" vertical="center" wrapText="1"/>
      <protection locked="0"/>
    </xf>
    <xf numFmtId="0" fontId="9" fillId="7" borderId="1" xfId="0" applyFont="1" applyFill="1" applyBorder="1" applyAlignment="1">
      <alignment horizontal="center" vertical="center"/>
    </xf>
    <xf numFmtId="0" fontId="14" fillId="6" borderId="8" xfId="0" applyFont="1" applyFill="1" applyBorder="1" applyAlignment="1">
      <alignment horizontal="center" vertical="center"/>
    </xf>
    <xf numFmtId="0" fontId="21" fillId="7" borderId="1" xfId="3" applyFont="1" applyFill="1" applyBorder="1" applyAlignment="1">
      <alignment horizontal="center" vertical="center" wrapText="1"/>
    </xf>
    <xf numFmtId="0" fontId="12"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24" fillId="0" borderId="22" xfId="0" applyFont="1" applyBorder="1">
      <alignment vertical="center"/>
    </xf>
    <xf numFmtId="0" fontId="24" fillId="0" borderId="18" xfId="0" applyFont="1" applyBorder="1">
      <alignment vertical="center"/>
    </xf>
    <xf numFmtId="0" fontId="12" fillId="7" borderId="1" xfId="0" applyFont="1" applyFill="1" applyBorder="1" applyAlignment="1">
      <alignment horizontal="center" vertical="center"/>
    </xf>
    <xf numFmtId="0" fontId="27" fillId="10" borderId="4" xfId="0" applyFont="1" applyFill="1" applyBorder="1" applyAlignment="1">
      <alignment horizontal="center" vertical="center"/>
    </xf>
    <xf numFmtId="0" fontId="28" fillId="0" borderId="9" xfId="0" applyFont="1" applyBorder="1" applyAlignment="1">
      <alignment horizontal="center" vertical="center"/>
    </xf>
    <xf numFmtId="0" fontId="28" fillId="0" borderId="8" xfId="0" applyFont="1" applyBorder="1" applyAlignment="1">
      <alignment horizontal="center" vertical="center"/>
    </xf>
    <xf numFmtId="0" fontId="28" fillId="0" borderId="9"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8" xfId="0" applyFont="1" applyBorder="1" applyAlignment="1">
      <alignment horizontal="center" vertical="center" wrapText="1"/>
    </xf>
    <xf numFmtId="0" fontId="8" fillId="6" borderId="1" xfId="0" applyFont="1" applyFill="1" applyBorder="1" applyAlignment="1">
      <alignment horizontal="center" vertical="center"/>
    </xf>
    <xf numFmtId="0" fontId="12" fillId="2" borderId="2" xfId="0" applyFont="1" applyFill="1" applyBorder="1" applyAlignment="1">
      <alignment horizontal="center" vertical="center"/>
    </xf>
    <xf numFmtId="0" fontId="12" fillId="2" borderId="3" xfId="0" applyFont="1" applyFill="1" applyBorder="1" applyAlignment="1">
      <alignment horizontal="center" vertical="center"/>
    </xf>
    <xf numFmtId="0" fontId="33" fillId="13" borderId="2" xfId="0" applyFont="1" applyFill="1" applyBorder="1" applyAlignment="1">
      <alignment horizontal="center" vertical="center"/>
    </xf>
    <xf numFmtId="0" fontId="33" fillId="13" borderId="5" xfId="0" applyFont="1" applyFill="1" applyBorder="1" applyAlignment="1">
      <alignment horizontal="center" vertical="center"/>
    </xf>
    <xf numFmtId="0" fontId="33" fillId="13" borderId="3" xfId="0" applyFont="1" applyFill="1" applyBorder="1" applyAlignment="1">
      <alignment horizontal="center" vertical="center"/>
    </xf>
    <xf numFmtId="0" fontId="23" fillId="8" borderId="9" xfId="0" applyFont="1" applyFill="1" applyBorder="1" applyAlignment="1">
      <alignment horizontal="center" vertical="center" wrapText="1"/>
    </xf>
    <xf numFmtId="0" fontId="23" fillId="8" borderId="8" xfId="0" applyFont="1" applyFill="1" applyBorder="1" applyAlignment="1">
      <alignment horizontal="center" vertical="center" wrapText="1"/>
    </xf>
    <xf numFmtId="0" fontId="32" fillId="8" borderId="9" xfId="0" applyFont="1" applyFill="1" applyBorder="1" applyAlignment="1">
      <alignment horizontal="center" vertical="center" wrapText="1"/>
    </xf>
    <xf numFmtId="0" fontId="32" fillId="8" borderId="8" xfId="0" applyFont="1" applyFill="1" applyBorder="1" applyAlignment="1">
      <alignment horizontal="center" vertical="center" wrapText="1"/>
    </xf>
    <xf numFmtId="0" fontId="8" fillId="6" borderId="2" xfId="0" applyFont="1" applyFill="1" applyBorder="1" applyAlignment="1">
      <alignment horizontal="center" vertical="center"/>
    </xf>
    <xf numFmtId="0" fontId="8" fillId="6" borderId="5" xfId="0" applyFont="1" applyFill="1" applyBorder="1" applyAlignment="1">
      <alignment horizontal="center" vertical="center"/>
    </xf>
    <xf numFmtId="0" fontId="8" fillId="6" borderId="3" xfId="0" applyFont="1" applyFill="1" applyBorder="1" applyAlignment="1">
      <alignment horizontal="center" vertical="center"/>
    </xf>
    <xf numFmtId="0" fontId="9" fillId="7" borderId="9"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21" fillId="7" borderId="9" xfId="3" applyFont="1" applyFill="1" applyBorder="1" applyAlignment="1">
      <alignment horizontal="center" vertical="center" wrapText="1"/>
    </xf>
    <xf numFmtId="0" fontId="21" fillId="7" borderId="8" xfId="3" applyFont="1" applyFill="1" applyBorder="1" applyAlignment="1">
      <alignment horizontal="center" vertical="center" wrapText="1"/>
    </xf>
    <xf numFmtId="0" fontId="21" fillId="7" borderId="10" xfId="3" applyFont="1" applyFill="1" applyBorder="1" applyAlignment="1">
      <alignment horizontal="center" vertical="center" wrapText="1"/>
    </xf>
    <xf numFmtId="0" fontId="26" fillId="8" borderId="2" xfId="0" applyFont="1" applyFill="1" applyBorder="1" applyAlignment="1">
      <alignment vertical="center" wrapText="1"/>
    </xf>
    <xf numFmtId="0" fontId="26" fillId="8" borderId="5" xfId="0" applyFont="1" applyFill="1" applyBorder="1" applyAlignment="1">
      <alignment vertical="center" wrapText="1"/>
    </xf>
    <xf numFmtId="0" fontId="21" fillId="15" borderId="2" xfId="6" applyFont="1" applyFill="1" applyBorder="1" applyAlignment="1">
      <alignment vertical="center" wrapText="1"/>
    </xf>
    <xf numFmtId="0" fontId="21" fillId="15" borderId="5" xfId="6" applyFont="1" applyFill="1" applyBorder="1" applyAlignment="1">
      <alignment vertical="center" wrapText="1"/>
    </xf>
    <xf numFmtId="0" fontId="21" fillId="15" borderId="3" xfId="6" applyFont="1" applyFill="1" applyBorder="1" applyAlignment="1">
      <alignment vertical="center" wrapText="1"/>
    </xf>
    <xf numFmtId="0" fontId="25" fillId="7" borderId="9" xfId="0" applyFont="1" applyFill="1" applyBorder="1" applyAlignment="1">
      <alignment horizontal="left" vertical="center" wrapText="1"/>
    </xf>
    <xf numFmtId="0" fontId="25" fillId="7" borderId="10" xfId="0" applyFont="1" applyFill="1" applyBorder="1" applyAlignment="1">
      <alignment horizontal="left" vertical="center" wrapText="1"/>
    </xf>
    <xf numFmtId="0" fontId="25" fillId="7" borderId="8" xfId="0" applyFont="1" applyFill="1" applyBorder="1" applyAlignment="1">
      <alignment horizontal="left" vertical="center" wrapText="1"/>
    </xf>
    <xf numFmtId="0" fontId="9" fillId="7" borderId="2" xfId="0" applyFont="1" applyFill="1" applyBorder="1" applyAlignment="1">
      <alignment horizontal="center" vertical="center"/>
    </xf>
    <xf numFmtId="0" fontId="9" fillId="7" borderId="5" xfId="0" applyFont="1" applyFill="1" applyBorder="1" applyAlignment="1">
      <alignment horizontal="center" vertical="center"/>
    </xf>
    <xf numFmtId="0" fontId="9" fillId="7" borderId="3" xfId="0" applyFont="1" applyFill="1" applyBorder="1" applyAlignment="1">
      <alignment horizontal="center" vertical="center"/>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2" fillId="2" borderId="1" xfId="0" applyFont="1" applyFill="1" applyBorder="1" applyAlignment="1">
      <alignment horizontal="center" vertical="center"/>
    </xf>
    <xf numFmtId="0" fontId="25" fillId="7" borderId="9" xfId="0" applyFont="1" applyFill="1" applyBorder="1" applyAlignment="1">
      <alignment horizontal="center" vertical="center" wrapText="1"/>
    </xf>
    <xf numFmtId="0" fontId="25" fillId="7" borderId="10" xfId="0" applyFont="1" applyFill="1" applyBorder="1" applyAlignment="1">
      <alignment horizontal="center" vertical="center" wrapText="1"/>
    </xf>
    <xf numFmtId="0" fontId="25" fillId="7" borderId="8"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6" fillId="6" borderId="1" xfId="0" applyFont="1" applyFill="1" applyBorder="1" applyAlignment="1">
      <alignment horizontal="center" vertical="center"/>
    </xf>
    <xf numFmtId="0" fontId="8"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0" fontId="22" fillId="6" borderId="1" xfId="0" applyFont="1" applyFill="1" applyBorder="1" applyAlignment="1">
      <alignment horizontal="center" vertical="top"/>
    </xf>
    <xf numFmtId="0" fontId="22" fillId="6" borderId="1" xfId="0" applyFont="1" applyFill="1" applyBorder="1" applyAlignment="1">
      <alignment horizontal="center" vertical="top" wrapText="1"/>
    </xf>
    <xf numFmtId="0" fontId="8" fillId="4" borderId="1" xfId="0" applyFont="1" applyFill="1" applyBorder="1" applyAlignment="1">
      <alignment horizontal="center" vertical="center"/>
    </xf>
    <xf numFmtId="0" fontId="15" fillId="7"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29" fillId="4" borderId="1" xfId="0" applyFont="1" applyFill="1" applyBorder="1" applyAlignment="1">
      <alignment horizontal="center" vertical="center"/>
    </xf>
    <xf numFmtId="0" fontId="6" fillId="4" borderId="1" xfId="0" applyFont="1" applyFill="1" applyBorder="1" applyAlignment="1">
      <alignment horizontal="center" vertical="center"/>
    </xf>
    <xf numFmtId="0" fontId="21" fillId="7" borderId="1" xfId="3" applyFont="1" applyFill="1" applyBorder="1" applyAlignment="1">
      <alignment horizontal="center" vertical="center"/>
    </xf>
    <xf numFmtId="0" fontId="8" fillId="7" borderId="1" xfId="0" applyFont="1" applyFill="1" applyBorder="1" applyAlignment="1">
      <alignment horizontal="center" vertical="center"/>
    </xf>
    <xf numFmtId="0" fontId="25" fillId="7" borderId="1" xfId="0" applyFont="1" applyFill="1" applyBorder="1" applyAlignment="1">
      <alignment horizontal="left" vertical="center" wrapText="1"/>
    </xf>
    <xf numFmtId="0" fontId="25" fillId="7" borderId="1" xfId="0" applyFont="1" applyFill="1" applyBorder="1" applyAlignment="1">
      <alignment horizontal="left" vertical="center"/>
    </xf>
    <xf numFmtId="0" fontId="22" fillId="7" borderId="1" xfId="0" applyFont="1" applyFill="1" applyBorder="1" applyAlignment="1">
      <alignment horizontal="left" vertical="center"/>
    </xf>
    <xf numFmtId="0" fontId="25" fillId="7" borderId="1" xfId="0" applyFont="1" applyFill="1" applyBorder="1" applyAlignment="1">
      <alignment horizontal="left" vertical="top" wrapText="1"/>
    </xf>
    <xf numFmtId="0" fontId="25" fillId="7" borderId="2" xfId="0" applyFont="1" applyFill="1" applyBorder="1" applyAlignment="1">
      <alignment horizontal="left" vertical="top" wrapText="1"/>
    </xf>
    <xf numFmtId="0" fontId="25" fillId="7" borderId="3" xfId="0" applyFont="1" applyFill="1" applyBorder="1" applyAlignment="1">
      <alignment horizontal="left" vertical="top" wrapText="1"/>
    </xf>
    <xf numFmtId="0" fontId="25" fillId="7" borderId="2" xfId="0" applyFont="1" applyFill="1" applyBorder="1" applyAlignment="1">
      <alignment horizontal="left" vertical="center" wrapText="1"/>
    </xf>
    <xf numFmtId="0" fontId="25" fillId="7" borderId="3" xfId="0" applyFont="1" applyFill="1" applyBorder="1" applyAlignment="1">
      <alignment horizontal="left" vertical="center" wrapText="1"/>
    </xf>
    <xf numFmtId="0" fontId="28" fillId="7" borderId="6" xfId="0" applyFont="1" applyFill="1" applyBorder="1" applyAlignment="1">
      <alignment horizontal="center" vertical="center" wrapText="1"/>
    </xf>
    <xf numFmtId="0" fontId="25" fillId="7" borderId="13" xfId="0" applyFont="1" applyFill="1" applyBorder="1" applyAlignment="1">
      <alignment horizontal="center" vertical="center"/>
    </xf>
    <xf numFmtId="0" fontId="25" fillId="7" borderId="7" xfId="0" applyFont="1" applyFill="1" applyBorder="1" applyAlignment="1">
      <alignment horizontal="center" vertical="center"/>
    </xf>
    <xf numFmtId="0" fontId="25" fillId="7" borderId="14" xfId="0" applyFont="1" applyFill="1" applyBorder="1" applyAlignment="1">
      <alignment horizontal="center" vertical="center"/>
    </xf>
    <xf numFmtId="0" fontId="25" fillId="7" borderId="0" xfId="0" applyFont="1" applyFill="1" applyAlignment="1">
      <alignment horizontal="center" vertical="center"/>
    </xf>
    <xf numFmtId="0" fontId="25" fillId="7" borderId="15" xfId="0" applyFont="1" applyFill="1" applyBorder="1" applyAlignment="1">
      <alignment horizontal="center" vertical="center"/>
    </xf>
    <xf numFmtId="0" fontId="25" fillId="7" borderId="16" xfId="0" applyFont="1" applyFill="1" applyBorder="1" applyAlignment="1">
      <alignment horizontal="center" vertical="center"/>
    </xf>
    <xf numFmtId="0" fontId="25" fillId="7" borderId="4" xfId="0" applyFont="1" applyFill="1" applyBorder="1" applyAlignment="1">
      <alignment horizontal="center" vertical="center"/>
    </xf>
    <xf numFmtId="0" fontId="25" fillId="7" borderId="12" xfId="0" applyFont="1" applyFill="1" applyBorder="1" applyAlignment="1">
      <alignment horizontal="center" vertical="center"/>
    </xf>
    <xf numFmtId="0" fontId="22" fillId="4" borderId="6" xfId="0" applyFont="1" applyFill="1" applyBorder="1" applyAlignment="1">
      <alignment horizontal="center" vertical="top" wrapText="1"/>
    </xf>
    <xf numFmtId="0" fontId="22" fillId="4" borderId="7" xfId="0" applyFont="1" applyFill="1" applyBorder="1" applyAlignment="1">
      <alignment horizontal="center" vertical="top" wrapText="1"/>
    </xf>
    <xf numFmtId="0" fontId="22" fillId="4" borderId="1" xfId="0" applyFont="1" applyFill="1" applyBorder="1" applyAlignment="1">
      <alignment horizontal="center" vertical="center"/>
    </xf>
    <xf numFmtId="0" fontId="8" fillId="5" borderId="1" xfId="0" applyFont="1" applyFill="1" applyBorder="1" applyAlignment="1">
      <alignment horizontal="center" vertical="center"/>
    </xf>
    <xf numFmtId="0" fontId="24" fillId="7" borderId="1" xfId="4" applyFont="1" applyFill="1" applyBorder="1" applyAlignment="1">
      <alignment horizontal="left" vertical="center" wrapText="1"/>
    </xf>
    <xf numFmtId="9" fontId="9" fillId="7" borderId="1" xfId="0" applyNumberFormat="1" applyFont="1" applyFill="1" applyBorder="1" applyAlignment="1">
      <alignment horizontal="center" vertical="center" wrapText="1"/>
    </xf>
    <xf numFmtId="0" fontId="25" fillId="6" borderId="1" xfId="0" applyFont="1" applyFill="1" applyBorder="1" applyAlignment="1">
      <alignment horizontal="center" vertical="center"/>
    </xf>
    <xf numFmtId="0" fontId="25" fillId="7" borderId="1" xfId="4" applyFont="1" applyFill="1" applyBorder="1" applyAlignment="1">
      <alignment horizontal="left" vertical="center" wrapText="1"/>
    </xf>
    <xf numFmtId="0" fontId="21" fillId="15" borderId="0" xfId="6" applyFont="1" applyFill="1" applyBorder="1" applyAlignment="1">
      <alignment vertical="center"/>
    </xf>
    <xf numFmtId="0" fontId="12" fillId="7" borderId="1" xfId="0" applyFont="1" applyFill="1" applyBorder="1" applyAlignment="1">
      <alignment horizontal="left" vertical="top" wrapText="1"/>
    </xf>
    <xf numFmtId="0" fontId="7" fillId="8" borderId="1" xfId="0" applyFont="1" applyFill="1" applyBorder="1" applyAlignment="1">
      <alignment horizontal="center" vertical="center" wrapText="1"/>
    </xf>
    <xf numFmtId="0" fontId="35" fillId="16" borderId="17" xfId="0" applyFont="1" applyFill="1" applyBorder="1" applyAlignment="1">
      <alignment horizontal="center" vertical="center" wrapText="1"/>
    </xf>
    <xf numFmtId="0" fontId="24" fillId="7" borderId="18" xfId="0" applyFont="1" applyFill="1" applyBorder="1">
      <alignment vertical="center"/>
    </xf>
    <xf numFmtId="0" fontId="35" fillId="16" borderId="20" xfId="0" applyFont="1" applyFill="1" applyBorder="1" applyAlignment="1">
      <alignment horizontal="center" vertical="center" wrapText="1"/>
    </xf>
    <xf numFmtId="0" fontId="24" fillId="7" borderId="21" xfId="0" applyFont="1" applyFill="1" applyBorder="1">
      <alignment vertical="center"/>
    </xf>
    <xf numFmtId="0" fontId="21" fillId="8" borderId="2" xfId="3" applyFont="1" applyFill="1" applyBorder="1" applyAlignment="1">
      <alignment horizontal="center" vertical="center" wrapText="1"/>
    </xf>
    <xf numFmtId="0" fontId="7" fillId="8" borderId="3"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21" fillId="8" borderId="9" xfId="3" applyFont="1" applyFill="1" applyBorder="1" applyAlignment="1">
      <alignment horizontal="center" vertical="center" wrapText="1"/>
    </xf>
    <xf numFmtId="0" fontId="7" fillId="8" borderId="9" xfId="0" applyFont="1" applyFill="1" applyBorder="1" applyAlignment="1">
      <alignment horizontal="center" vertical="center" wrapText="1"/>
    </xf>
    <xf numFmtId="0" fontId="24" fillId="16" borderId="1" xfId="0" applyFont="1" applyFill="1" applyBorder="1" applyAlignment="1">
      <alignment horizontal="center" vertical="center" wrapText="1"/>
    </xf>
    <xf numFmtId="0" fontId="22" fillId="8" borderId="1" xfId="0" applyFont="1" applyFill="1" applyBorder="1" applyAlignment="1" applyProtection="1">
      <alignment horizontal="center" vertical="center" wrapText="1"/>
      <protection locked="0"/>
    </xf>
    <xf numFmtId="0" fontId="21" fillId="8" borderId="5" xfId="3" applyFont="1" applyFill="1" applyBorder="1" applyAlignment="1">
      <alignment horizontal="center" vertical="center" wrapText="1"/>
    </xf>
    <xf numFmtId="0" fontId="21" fillId="8" borderId="3" xfId="3" applyFont="1" applyFill="1" applyBorder="1" applyAlignment="1">
      <alignment horizontal="center" vertical="center" wrapText="1"/>
    </xf>
    <xf numFmtId="0" fontId="33" fillId="8" borderId="1" xfId="0" applyFont="1" applyFill="1" applyBorder="1" applyAlignment="1">
      <alignment horizontal="center" vertical="center" wrapText="1"/>
    </xf>
    <xf numFmtId="0" fontId="33" fillId="8" borderId="1" xfId="0" applyFont="1" applyFill="1" applyBorder="1" applyAlignment="1">
      <alignment horizontal="left" vertical="center" wrapText="1"/>
    </xf>
    <xf numFmtId="0" fontId="10" fillId="4" borderId="2"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3" xfId="0" applyFont="1" applyFill="1" applyBorder="1" applyAlignment="1">
      <alignment horizontal="center" vertical="center"/>
    </xf>
    <xf numFmtId="0" fontId="17" fillId="6" borderId="2" xfId="0" applyFont="1" applyFill="1" applyBorder="1" applyAlignment="1" applyProtection="1">
      <alignment horizontal="center" vertical="center"/>
      <protection locked="0"/>
    </xf>
    <xf numFmtId="0" fontId="17" fillId="6" borderId="5" xfId="0" applyFont="1" applyFill="1" applyBorder="1" applyAlignment="1" applyProtection="1">
      <alignment horizontal="center" vertical="center"/>
      <protection locked="0"/>
    </xf>
    <xf numFmtId="0" fontId="17" fillId="6" borderId="3" xfId="0"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center"/>
      <protection locked="0"/>
    </xf>
    <xf numFmtId="0" fontId="12" fillId="2" borderId="3" xfId="0" applyFont="1" applyFill="1" applyBorder="1" applyAlignment="1" applyProtection="1">
      <alignment horizontal="center" vertical="center"/>
      <protection locked="0"/>
    </xf>
    <xf numFmtId="0" fontId="13" fillId="2" borderId="2" xfId="0" applyFont="1" applyFill="1" applyBorder="1" applyAlignment="1" applyProtection="1">
      <alignment horizontal="center" vertical="center"/>
      <protection locked="0"/>
    </xf>
    <xf numFmtId="0" fontId="13" fillId="2" borderId="3" xfId="0" applyFont="1" applyFill="1" applyBorder="1" applyAlignment="1" applyProtection="1">
      <alignment horizontal="center" vertical="center"/>
      <protection locked="0"/>
    </xf>
    <xf numFmtId="0" fontId="12" fillId="2" borderId="5" xfId="0" applyFont="1" applyFill="1" applyBorder="1" applyAlignment="1" applyProtection="1">
      <alignment horizontal="center" vertical="center"/>
      <protection locked="0"/>
    </xf>
    <xf numFmtId="0" fontId="25" fillId="8" borderId="1" xfId="0" applyFont="1" applyFill="1" applyBorder="1" applyAlignment="1">
      <alignment horizontal="left" vertical="center" wrapText="1"/>
    </xf>
    <xf numFmtId="0" fontId="9" fillId="8" borderId="1" xfId="0" applyFont="1" applyFill="1" applyBorder="1" applyAlignment="1">
      <alignment horizontal="left" vertical="center" wrapText="1"/>
    </xf>
    <xf numFmtId="0" fontId="22" fillId="8" borderId="2" xfId="0" applyFont="1" applyFill="1" applyBorder="1" applyAlignment="1" applyProtection="1">
      <alignment horizontal="center" vertical="center" wrapText="1"/>
      <protection locked="0"/>
    </xf>
    <xf numFmtId="0" fontId="22" fillId="8" borderId="3" xfId="0" applyFont="1" applyFill="1" applyBorder="1" applyAlignment="1" applyProtection="1">
      <alignment horizontal="center" vertical="center" wrapText="1"/>
      <protection locked="0"/>
    </xf>
    <xf numFmtId="0" fontId="25" fillId="8" borderId="2" xfId="0" applyFont="1" applyFill="1" applyBorder="1" applyAlignment="1">
      <alignment horizontal="center" vertical="center" wrapText="1"/>
    </xf>
    <xf numFmtId="0" fontId="25" fillId="8" borderId="3" xfId="0" applyFont="1" applyFill="1" applyBorder="1" applyAlignment="1">
      <alignment horizontal="center" vertical="center" wrapText="1"/>
    </xf>
    <xf numFmtId="0" fontId="41" fillId="8" borderId="2" xfId="3" applyFont="1" applyFill="1" applyBorder="1" applyAlignment="1">
      <alignment horizontal="center" vertical="center" wrapText="1"/>
    </xf>
    <xf numFmtId="0" fontId="41" fillId="8" borderId="5" xfId="3" applyFont="1" applyFill="1" applyBorder="1" applyAlignment="1">
      <alignment horizontal="center" vertical="center" wrapText="1"/>
    </xf>
    <xf numFmtId="0" fontId="41" fillId="8" borderId="3" xfId="3" applyFont="1" applyFill="1" applyBorder="1" applyAlignment="1">
      <alignment horizontal="center" vertical="center" wrapText="1"/>
    </xf>
    <xf numFmtId="0" fontId="12" fillId="2" borderId="1" xfId="0" applyFont="1" applyFill="1" applyBorder="1" applyAlignment="1" applyProtection="1">
      <alignment horizontal="center" vertical="center"/>
      <protection locked="0"/>
    </xf>
    <xf numFmtId="0" fontId="13" fillId="2" borderId="1" xfId="0" applyFont="1" applyFill="1" applyBorder="1" applyAlignment="1" applyProtection="1">
      <alignment horizontal="center" vertical="center"/>
      <protection locked="0"/>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0" fillId="4" borderId="1" xfId="0" applyFont="1" applyFill="1" applyBorder="1" applyAlignment="1">
      <alignment horizontal="center" vertical="center"/>
    </xf>
    <xf numFmtId="0" fontId="11" fillId="4" borderId="1" xfId="0" applyFont="1" applyFill="1" applyBorder="1" applyAlignment="1">
      <alignment horizontal="center" vertical="center"/>
    </xf>
    <xf numFmtId="0" fontId="21" fillId="7" borderId="2" xfId="3" applyFont="1" applyFill="1" applyBorder="1" applyAlignment="1">
      <alignment horizontal="center" vertical="center" wrapText="1"/>
    </xf>
    <xf numFmtId="0" fontId="21" fillId="7" borderId="5" xfId="3" applyFont="1" applyFill="1" applyBorder="1" applyAlignment="1">
      <alignment horizontal="center" vertical="center" wrapText="1"/>
    </xf>
    <xf numFmtId="0" fontId="21" fillId="7" borderId="3" xfId="3" applyFont="1" applyFill="1" applyBorder="1" applyAlignment="1">
      <alignment horizontal="center" vertical="center" wrapText="1"/>
    </xf>
    <xf numFmtId="0" fontId="12" fillId="8" borderId="2" xfId="0" applyFont="1" applyFill="1" applyBorder="1" applyAlignment="1">
      <alignment horizontal="center" vertical="center"/>
    </xf>
    <xf numFmtId="0" fontId="12" fillId="8" borderId="5" xfId="0" applyFont="1" applyFill="1" applyBorder="1" applyAlignment="1">
      <alignment horizontal="center" vertical="center"/>
    </xf>
    <xf numFmtId="0" fontId="12" fillId="8" borderId="3" xfId="0" applyFont="1" applyFill="1" applyBorder="1" applyAlignment="1">
      <alignment horizontal="center" vertical="center"/>
    </xf>
    <xf numFmtId="0" fontId="7" fillId="3" borderId="1" xfId="0" applyFont="1" applyFill="1" applyBorder="1" applyAlignment="1">
      <alignment horizontal="justify" vertical="justify" wrapText="1"/>
    </xf>
    <xf numFmtId="0" fontId="21" fillId="3" borderId="1" xfId="12" applyFont="1" applyFill="1" applyBorder="1" applyAlignment="1">
      <alignment horizontal="left" vertical="center" wrapText="1"/>
    </xf>
    <xf numFmtId="0" fontId="21" fillId="3" borderId="1" xfId="3" applyFont="1" applyFill="1" applyBorder="1" applyAlignment="1">
      <alignment horizontal="left" vertical="center" wrapText="1"/>
    </xf>
    <xf numFmtId="0" fontId="21" fillId="3" borderId="1" xfId="12" applyFont="1" applyFill="1" applyBorder="1" applyAlignment="1">
      <alignment horizontal="center" vertical="center" wrapText="1"/>
    </xf>
    <xf numFmtId="0" fontId="21" fillId="3" borderId="1" xfId="3" applyFont="1" applyFill="1" applyBorder="1" applyAlignment="1">
      <alignment horizontal="center" vertical="center" wrapText="1"/>
    </xf>
    <xf numFmtId="0" fontId="21" fillId="0" borderId="1" xfId="12" applyFont="1" applyFill="1" applyBorder="1" applyAlignment="1">
      <alignment horizontal="left" vertical="center" wrapText="1"/>
    </xf>
    <xf numFmtId="0" fontId="21" fillId="0" borderId="1" xfId="3" applyFont="1" applyFill="1" applyBorder="1" applyAlignment="1">
      <alignment horizontal="left" vertical="center" wrapText="1"/>
    </xf>
    <xf numFmtId="0" fontId="10" fillId="6" borderId="1" xfId="0" applyFont="1" applyFill="1" applyBorder="1" applyAlignment="1">
      <alignment horizontal="center" vertical="center"/>
    </xf>
    <xf numFmtId="0" fontId="21" fillId="0" borderId="1" xfId="12" applyFont="1" applyFill="1" applyBorder="1" applyAlignment="1">
      <alignment horizontal="justify" vertical="justify" wrapText="1"/>
    </xf>
    <xf numFmtId="0" fontId="21" fillId="0" borderId="1" xfId="3" applyFont="1" applyFill="1" applyBorder="1" applyAlignment="1">
      <alignment horizontal="justify" vertical="justify" wrapText="1"/>
    </xf>
    <xf numFmtId="0" fontId="25" fillId="7" borderId="1" xfId="0" applyFont="1" applyFill="1" applyBorder="1" applyAlignment="1">
      <alignment horizontal="center" vertical="center"/>
    </xf>
    <xf numFmtId="0" fontId="25" fillId="7" borderId="1" xfId="0" applyFont="1" applyFill="1" applyBorder="1" applyAlignment="1">
      <alignment horizontal="center" vertical="center" wrapText="1"/>
    </xf>
    <xf numFmtId="0" fontId="19" fillId="6" borderId="1" xfId="3" applyFill="1" applyBorder="1" applyAlignment="1">
      <alignment horizontal="center" vertical="center"/>
    </xf>
  </cellXfs>
  <cellStyles count="18">
    <cellStyle name="Hipervínculo" xfId="3" builtinId="8"/>
    <cellStyle name="Hipervínculo 2" xfId="5" xr:uid="{0DB4C86B-7F69-49F1-8D7C-27F0460F09D9}"/>
    <cellStyle name="Hipervínculo 2 2" xfId="11" xr:uid="{A71D161F-F45F-4E9D-A6D6-EB6F42B118BF}"/>
    <cellStyle name="Hyperlink" xfId="6" xr:uid="{5BB68EBA-5BB0-49B0-8427-32C9C95072CF}"/>
    <cellStyle name="Hyperlink 2" xfId="12" xr:uid="{A0F5AE82-3850-4750-B9EF-8C67513E9A8B}"/>
    <cellStyle name="Millares [0]" xfId="2" builtinId="6"/>
    <cellStyle name="Millares [0] 2" xfId="9" xr:uid="{F2014278-7C0D-4B24-B596-F09E0B66DD89}"/>
    <cellStyle name="Millares [0] 3" xfId="15" xr:uid="{8DCDF8D6-9577-4438-91E1-BE130622B90A}"/>
    <cellStyle name="Normal" xfId="0" builtinId="0"/>
    <cellStyle name="Normal 2" xfId="4" xr:uid="{B9453438-A0DE-46FD-842E-5CA206986D6B}"/>
    <cellStyle name="Normal 2 2" xfId="10" xr:uid="{26EAFD87-6E88-449E-9BB7-761A89D298CC}"/>
    <cellStyle name="Normal 2 3" xfId="16" xr:uid="{9D957D96-6E4A-4EF9-92CC-EE4E06713E02}"/>
    <cellStyle name="Porcentaje" xfId="1" builtinId="5"/>
    <cellStyle name="Porcentaje 2" xfId="7" xr:uid="{36E44E23-26C0-4D38-B0E5-6554CE733343}"/>
    <cellStyle name="Porcentaje 2 2" xfId="13" xr:uid="{12BD0CFA-F6BB-4454-B35B-F8F4EC577124}"/>
    <cellStyle name="Porcentaje 2 3" xfId="17" xr:uid="{9FFE4285-5131-4248-BA6F-21A9FEF6E064}"/>
    <cellStyle name="Porcentaje 3" xfId="8" xr:uid="{A6C410E1-6944-47FD-A41E-E229DAECE5D6}"/>
    <cellStyle name="Porcentaje 4" xfId="14" xr:uid="{29AEEB7A-38F2-4C06-9761-DFE2C417A37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r>
              <a:rPr lang="es-PY" b="1"/>
              <a:t>FISCALIZACIONES 2024</a:t>
            </a:r>
          </a:p>
        </c:rich>
      </c:tx>
      <c:layout>
        <c:manualLayout>
          <c:xMode val="edge"/>
          <c:yMode val="edge"/>
          <c:x val="0.22473374809314201"/>
          <c:y val="3.5660205935796489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chemeClr val="tx1">
                  <a:lumMod val="50000"/>
                  <a:lumOff val="50000"/>
                </a:schemeClr>
              </a:solidFill>
              <a:latin typeface="+mn-lt"/>
              <a:ea typeface="+mn-ea"/>
              <a:cs typeface="+mn-cs"/>
            </a:defRPr>
          </a:pPr>
          <a:endParaRPr lang="es-PY"/>
        </a:p>
      </c:txPr>
    </c:title>
    <c:autoTitleDeleted val="0"/>
    <c:pivotFmts>
      <c:pivotFmt>
        <c:idx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noFill/>
            <a:round/>
          </a:ln>
          <a:effectLst/>
          <a:sp3d/>
        </c:spPr>
        <c:marker>
          <c:symbol val="circle"/>
          <c:size val="4"/>
        </c:marker>
        <c:dLbl>
          <c:idx val="0"/>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Y"/>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noFill/>
            <a:round/>
          </a:ln>
          <a:effectLst/>
          <a:sp3d/>
        </c:spPr>
        <c:marker>
          <c:symbol val="none"/>
        </c:marker>
        <c:dLbl>
          <c:idx val="0"/>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Y"/>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noFill/>
            <a:round/>
          </a:ln>
          <a:effectLst/>
          <a:sp3d/>
        </c:spPr>
      </c:pivotFmt>
      <c:pivotFmt>
        <c:idx val="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noFill/>
            <a:round/>
          </a:ln>
          <a:effectLst/>
          <a:sp3d/>
        </c:spPr>
      </c:pivotFmt>
      <c:pivotFmt>
        <c:idx val="4"/>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noFill/>
            <a:round/>
          </a:ln>
          <a:effectLst/>
          <a:sp3d/>
        </c:spPr>
      </c:pivotFmt>
      <c:pivotFmt>
        <c:idx val="5"/>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noFill/>
            <a:round/>
          </a:ln>
          <a:effectLst/>
          <a:sp3d/>
        </c:spPr>
      </c:pivotFmt>
      <c:pivotFmt>
        <c:idx val="6"/>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noFill/>
            <a:round/>
          </a:ln>
          <a:effectLst/>
          <a:sp3d/>
        </c:spPr>
      </c:pivotFmt>
      <c:pivotFmt>
        <c:idx val="7"/>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noFill/>
            <a:round/>
          </a:ln>
          <a:effectLst/>
          <a:sp3d/>
        </c:spPr>
      </c:pivotFmt>
      <c:pivotFmt>
        <c:idx val="8"/>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noFill/>
            <a:round/>
          </a:ln>
          <a:effectLst/>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v>Total</c:v>
          </c:tx>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a:noFill/>
              </a:ln>
              <a:effectLst/>
              <a:sp3d/>
            </c:spPr>
            <c:extLst>
              <c:ext xmlns:c16="http://schemas.microsoft.com/office/drawing/2014/chart" uri="{C3380CC4-5D6E-409C-BE32-E72D297353CC}">
                <c16:uniqueId val="{00000001-F896-4B17-8232-5867C00136B1}"/>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a:noFill/>
              </a:ln>
              <a:effectLst/>
              <a:sp3d/>
            </c:spPr>
            <c:extLst>
              <c:ext xmlns:c16="http://schemas.microsoft.com/office/drawing/2014/chart" uri="{C3380CC4-5D6E-409C-BE32-E72D297353CC}">
                <c16:uniqueId val="{00000003-F896-4B17-8232-5867C00136B1}"/>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a:noFill/>
              </a:ln>
              <a:effectLst/>
              <a:sp3d/>
            </c:spPr>
            <c:extLst>
              <c:ext xmlns:c16="http://schemas.microsoft.com/office/drawing/2014/chart" uri="{C3380CC4-5D6E-409C-BE32-E72D297353CC}">
                <c16:uniqueId val="{00000005-F896-4B17-8232-5867C00136B1}"/>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a:noFill/>
              </a:ln>
              <a:effectLst/>
              <a:sp3d/>
            </c:spPr>
            <c:extLst>
              <c:ext xmlns:c16="http://schemas.microsoft.com/office/drawing/2014/chart" uri="{C3380CC4-5D6E-409C-BE32-E72D297353CC}">
                <c16:uniqueId val="{00000007-F896-4B17-8232-5867C00136B1}"/>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c:ext xmlns:c16="http://schemas.microsoft.com/office/drawing/2014/chart" uri="{C3380CC4-5D6E-409C-BE32-E72D297353CC}">
                <c16:uniqueId val="{00000009-F896-4B17-8232-5867C00136B1}"/>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a:noFill/>
              </a:ln>
              <a:effectLst/>
              <a:sp3d/>
            </c:spPr>
            <c:extLst>
              <c:ext xmlns:c16="http://schemas.microsoft.com/office/drawing/2014/chart" uri="{C3380CC4-5D6E-409C-BE32-E72D297353CC}">
                <c16:uniqueId val="{0000000B-F896-4B17-8232-5867C00136B1}"/>
              </c:ext>
            </c:extLst>
          </c:dPt>
          <c:dPt>
            <c:idx val="6"/>
            <c:bubble3D val="0"/>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a:noFill/>
              </a:ln>
              <a:effectLst/>
              <a:sp3d/>
            </c:spPr>
            <c:extLst>
              <c:ext xmlns:c16="http://schemas.microsoft.com/office/drawing/2014/chart" uri="{C3380CC4-5D6E-409C-BE32-E72D297353CC}">
                <c16:uniqueId val="{0000000D-F896-4B17-8232-5867C00136B1}"/>
              </c:ext>
            </c:extLst>
          </c:dPt>
          <c:dLbls>
            <c:spPr>
              <a:solidFill>
                <a:srgbClr val="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Y"/>
              </a:p>
            </c:txPr>
            <c:dLblPos val="out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Lit>
              <c:ptCount val="7"/>
              <c:pt idx="0">
                <c:v>Ciudad del Este</c:v>
              </c:pt>
              <c:pt idx="1">
                <c:v>Hernandarias</c:v>
              </c:pt>
              <c:pt idx="2">
                <c:v>Minga Guazú</c:v>
              </c:pt>
              <c:pt idx="3">
                <c:v>Presidente Franco</c:v>
              </c:pt>
              <c:pt idx="4">
                <c:v>San Alberto</c:v>
              </c:pt>
              <c:pt idx="5">
                <c:v>Santa Rita</c:v>
              </c:pt>
              <c:pt idx="6">
                <c:v>Santa Rosa</c:v>
              </c:pt>
            </c:strLit>
          </c:cat>
          <c:val>
            <c:numLit>
              <c:formatCode>General</c:formatCode>
              <c:ptCount val="7"/>
              <c:pt idx="0">
                <c:v>3</c:v>
              </c:pt>
              <c:pt idx="1">
                <c:v>4</c:v>
              </c:pt>
              <c:pt idx="2">
                <c:v>5</c:v>
              </c:pt>
              <c:pt idx="3">
                <c:v>3</c:v>
              </c:pt>
              <c:pt idx="4">
                <c:v>1</c:v>
              </c:pt>
              <c:pt idx="5">
                <c:v>10</c:v>
              </c:pt>
              <c:pt idx="6">
                <c:v>1</c:v>
              </c:pt>
            </c:numLit>
          </c:val>
          <c:extLst>
            <c:ext xmlns:c16="http://schemas.microsoft.com/office/drawing/2014/chart" uri="{C3380CC4-5D6E-409C-BE32-E72D297353CC}">
              <c16:uniqueId val="{0000000E-F896-4B17-8232-5867C00136B1}"/>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Registros de Importación 2024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[1]Hoja1!$D$15</c:f>
              <c:strCache>
                <c:ptCount val="1"/>
                <c:pt idx="0">
                  <c:v>Registros de Importación</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[1]Hoja1!$E$14:$G$14</c:f>
              <c:strCache>
                <c:ptCount val="3"/>
                <c:pt idx="0">
                  <c:v>Enero</c:v>
                </c:pt>
                <c:pt idx="1">
                  <c:v>Febrero</c:v>
                </c:pt>
                <c:pt idx="2">
                  <c:v>Marzo</c:v>
                </c:pt>
              </c:strCache>
            </c:strRef>
          </c:cat>
          <c:val>
            <c:numRef>
              <c:f>[1]Hoja1!$E$15:$G$15</c:f>
              <c:numCache>
                <c:formatCode>General</c:formatCode>
                <c:ptCount val="3"/>
                <c:pt idx="0">
                  <c:v>86</c:v>
                </c:pt>
                <c:pt idx="1">
                  <c:v>123</c:v>
                </c:pt>
                <c:pt idx="2">
                  <c:v>125</c:v>
                </c:pt>
              </c:numCache>
            </c:numRef>
          </c:val>
          <c:extLst>
            <c:ext xmlns:c16="http://schemas.microsoft.com/office/drawing/2014/chart" uri="{C3380CC4-5D6E-409C-BE32-E72D297353CC}">
              <c16:uniqueId val="{00000000-0366-4AD8-AB64-627E966C49E2}"/>
            </c:ext>
          </c:extLst>
        </c:ser>
        <c:dLbls>
          <c:showLegendKey val="0"/>
          <c:showVal val="1"/>
          <c:showCatName val="0"/>
          <c:showSerName val="0"/>
          <c:showPercent val="0"/>
          <c:showBubbleSize val="0"/>
        </c:dLbls>
        <c:gapWidth val="150"/>
        <c:shape val="box"/>
        <c:axId val="222109136"/>
        <c:axId val="412854736"/>
        <c:axId val="501715424"/>
      </c:bar3DChart>
      <c:catAx>
        <c:axId val="2221091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412854736"/>
        <c:crosses val="autoZero"/>
        <c:auto val="1"/>
        <c:lblAlgn val="ctr"/>
        <c:lblOffset val="100"/>
        <c:noMultiLvlLbl val="0"/>
      </c:catAx>
      <c:valAx>
        <c:axId val="412854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222109136"/>
        <c:crosses val="autoZero"/>
        <c:crossBetween val="between"/>
      </c:valAx>
      <c:serAx>
        <c:axId val="50171542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412854736"/>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2.xml"/><Relationship Id="rId7"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png"/><Relationship Id="rId5" Type="http://schemas.openxmlformats.org/officeDocument/2006/relationships/image" Target="../media/image3.png"/><Relationship Id="rId10" Type="http://schemas.openxmlformats.org/officeDocument/2006/relationships/image" Target="../media/image8.png"/><Relationship Id="rId4" Type="http://schemas.openxmlformats.org/officeDocument/2006/relationships/image" Target="../media/image2.png"/><Relationship Id="rId9"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6</xdr:col>
      <xdr:colOff>83343</xdr:colOff>
      <xdr:row>68</xdr:row>
      <xdr:rowOff>23812</xdr:rowOff>
    </xdr:from>
    <xdr:to>
      <xdr:col>6</xdr:col>
      <xdr:colOff>1333500</xdr:colOff>
      <xdr:row>68</xdr:row>
      <xdr:rowOff>1206500</xdr:rowOff>
    </xdr:to>
    <xdr:pic>
      <xdr:nvPicPr>
        <xdr:cNvPr id="12" name="Imagen 11">
          <a:extLst>
            <a:ext uri="{FF2B5EF4-FFF2-40B4-BE49-F238E27FC236}">
              <a16:creationId xmlns:a16="http://schemas.microsoft.com/office/drawing/2014/main" id="{791BFF5B-EBC8-4B56-A404-67491A216369}"/>
            </a:ext>
          </a:extLst>
        </xdr:cNvPr>
        <xdr:cNvPicPr>
          <a:picLocks noChangeAspect="1"/>
        </xdr:cNvPicPr>
      </xdr:nvPicPr>
      <xdr:blipFill>
        <a:blip xmlns:r="http://schemas.openxmlformats.org/officeDocument/2006/relationships" r:embed="rId1"/>
        <a:stretch>
          <a:fillRect/>
        </a:stretch>
      </xdr:blipFill>
      <xdr:spPr>
        <a:xfrm>
          <a:off x="12605543" y="29297312"/>
          <a:ext cx="1250157" cy="1182688"/>
        </a:xfrm>
        <a:prstGeom prst="rect">
          <a:avLst/>
        </a:prstGeom>
      </xdr:spPr>
    </xdr:pic>
    <xdr:clientData/>
  </xdr:twoCellAnchor>
  <xdr:twoCellAnchor>
    <xdr:from>
      <xdr:col>6</xdr:col>
      <xdr:colOff>58881</xdr:colOff>
      <xdr:row>103</xdr:row>
      <xdr:rowOff>38966</xdr:rowOff>
    </xdr:from>
    <xdr:to>
      <xdr:col>6</xdr:col>
      <xdr:colOff>2176894</xdr:colOff>
      <xdr:row>103</xdr:row>
      <xdr:rowOff>2184400</xdr:rowOff>
    </xdr:to>
    <xdr:graphicFrame macro="">
      <xdr:nvGraphicFramePr>
        <xdr:cNvPr id="13" name="Gráfico 12">
          <a:extLst>
            <a:ext uri="{FF2B5EF4-FFF2-40B4-BE49-F238E27FC236}">
              <a16:creationId xmlns:a16="http://schemas.microsoft.com/office/drawing/2014/main" id="{55A77FC3-4524-46EF-B2DE-62FA8DA67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90920</xdr:colOff>
      <xdr:row>102</xdr:row>
      <xdr:rowOff>12122</xdr:rowOff>
    </xdr:from>
    <xdr:to>
      <xdr:col>6</xdr:col>
      <xdr:colOff>2214995</xdr:colOff>
      <xdr:row>102</xdr:row>
      <xdr:rowOff>1778000</xdr:rowOff>
    </xdr:to>
    <xdr:graphicFrame macro="">
      <xdr:nvGraphicFramePr>
        <xdr:cNvPr id="14" name="Gráfico 13">
          <a:extLst>
            <a:ext uri="{FF2B5EF4-FFF2-40B4-BE49-F238E27FC236}">
              <a16:creationId xmlns:a16="http://schemas.microsoft.com/office/drawing/2014/main" id="{7472D98D-1EF2-4AB3-8321-4444A0B210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1092200</xdr:colOff>
      <xdr:row>245</xdr:row>
      <xdr:rowOff>76200</xdr:rowOff>
    </xdr:from>
    <xdr:to>
      <xdr:col>5</xdr:col>
      <xdr:colOff>869950</xdr:colOff>
      <xdr:row>257</xdr:row>
      <xdr:rowOff>355600</xdr:rowOff>
    </xdr:to>
    <xdr:pic>
      <xdr:nvPicPr>
        <xdr:cNvPr id="15" name="Imagen 14">
          <a:extLst>
            <a:ext uri="{FF2B5EF4-FFF2-40B4-BE49-F238E27FC236}">
              <a16:creationId xmlns:a16="http://schemas.microsoft.com/office/drawing/2014/main" id="{F2FB3F00-EEB3-4A1C-AC3B-A573AC1D270A}"/>
            </a:ext>
          </a:extLst>
        </xdr:cNvPr>
        <xdr:cNvPicPr>
          <a:picLocks noChangeAspect="1"/>
        </xdr:cNvPicPr>
      </xdr:nvPicPr>
      <xdr:blipFill>
        <a:blip xmlns:r="http://schemas.openxmlformats.org/officeDocument/2006/relationships" r:embed="rId4"/>
        <a:stretch>
          <a:fillRect/>
        </a:stretch>
      </xdr:blipFill>
      <xdr:spPr>
        <a:xfrm>
          <a:off x="4800600" y="190690500"/>
          <a:ext cx="5429250" cy="2565400"/>
        </a:xfrm>
        <a:prstGeom prst="rect">
          <a:avLst/>
        </a:prstGeom>
      </xdr:spPr>
    </xdr:pic>
    <xdr:clientData/>
  </xdr:twoCellAnchor>
  <xdr:twoCellAnchor editAs="oneCell">
    <xdr:from>
      <xdr:col>6</xdr:col>
      <xdr:colOff>63500</xdr:colOff>
      <xdr:row>263</xdr:row>
      <xdr:rowOff>419100</xdr:rowOff>
    </xdr:from>
    <xdr:to>
      <xdr:col>6</xdr:col>
      <xdr:colOff>2153390</xdr:colOff>
      <xdr:row>263</xdr:row>
      <xdr:rowOff>1663700</xdr:rowOff>
    </xdr:to>
    <xdr:pic>
      <xdr:nvPicPr>
        <xdr:cNvPr id="2" name="Imagen 1">
          <a:extLst>
            <a:ext uri="{FF2B5EF4-FFF2-40B4-BE49-F238E27FC236}">
              <a16:creationId xmlns:a16="http://schemas.microsoft.com/office/drawing/2014/main" id="{FBA2ACDC-FC6F-45DB-B8DB-928D8B7E4E77}"/>
            </a:ext>
          </a:extLst>
        </xdr:cNvPr>
        <xdr:cNvPicPr>
          <a:picLocks noChangeAspect="1"/>
        </xdr:cNvPicPr>
      </xdr:nvPicPr>
      <xdr:blipFill>
        <a:blip xmlns:r="http://schemas.openxmlformats.org/officeDocument/2006/relationships" r:embed="rId5"/>
        <a:stretch>
          <a:fillRect/>
        </a:stretch>
      </xdr:blipFill>
      <xdr:spPr>
        <a:xfrm>
          <a:off x="12585700" y="192151000"/>
          <a:ext cx="2089890" cy="1244600"/>
        </a:xfrm>
        <a:prstGeom prst="rect">
          <a:avLst/>
        </a:prstGeom>
      </xdr:spPr>
    </xdr:pic>
    <xdr:clientData/>
  </xdr:twoCellAnchor>
  <xdr:twoCellAnchor editAs="oneCell">
    <xdr:from>
      <xdr:col>6</xdr:col>
      <xdr:colOff>38100</xdr:colOff>
      <xdr:row>261</xdr:row>
      <xdr:rowOff>269875</xdr:rowOff>
    </xdr:from>
    <xdr:to>
      <xdr:col>6</xdr:col>
      <xdr:colOff>2209800</xdr:colOff>
      <xdr:row>261</xdr:row>
      <xdr:rowOff>1841500</xdr:rowOff>
    </xdr:to>
    <xdr:pic>
      <xdr:nvPicPr>
        <xdr:cNvPr id="3" name="Imagen 2">
          <a:extLst>
            <a:ext uri="{FF2B5EF4-FFF2-40B4-BE49-F238E27FC236}">
              <a16:creationId xmlns:a16="http://schemas.microsoft.com/office/drawing/2014/main" id="{E0B86C94-3AD5-4E5E-9D32-826010E07964}"/>
            </a:ext>
          </a:extLst>
        </xdr:cNvPr>
        <xdr:cNvPicPr>
          <a:picLocks noChangeAspect="1"/>
        </xdr:cNvPicPr>
      </xdr:nvPicPr>
      <xdr:blipFill>
        <a:blip xmlns:r="http://schemas.openxmlformats.org/officeDocument/2006/relationships" r:embed="rId6"/>
        <a:stretch>
          <a:fillRect/>
        </a:stretch>
      </xdr:blipFill>
      <xdr:spPr>
        <a:xfrm>
          <a:off x="12560300" y="188382275"/>
          <a:ext cx="2171700" cy="1571625"/>
        </a:xfrm>
        <a:prstGeom prst="rect">
          <a:avLst/>
        </a:prstGeom>
      </xdr:spPr>
    </xdr:pic>
    <xdr:clientData/>
  </xdr:twoCellAnchor>
  <xdr:twoCellAnchor editAs="oneCell">
    <xdr:from>
      <xdr:col>6</xdr:col>
      <xdr:colOff>25400</xdr:colOff>
      <xdr:row>262</xdr:row>
      <xdr:rowOff>200025</xdr:rowOff>
    </xdr:from>
    <xdr:to>
      <xdr:col>6</xdr:col>
      <xdr:colOff>2169265</xdr:colOff>
      <xdr:row>262</xdr:row>
      <xdr:rowOff>1676400</xdr:rowOff>
    </xdr:to>
    <xdr:pic>
      <xdr:nvPicPr>
        <xdr:cNvPr id="4" name="Imagen 3">
          <a:extLst>
            <a:ext uri="{FF2B5EF4-FFF2-40B4-BE49-F238E27FC236}">
              <a16:creationId xmlns:a16="http://schemas.microsoft.com/office/drawing/2014/main" id="{EEFD457E-B799-42E3-9CC0-7D67DE1F3C7F}"/>
            </a:ext>
          </a:extLst>
        </xdr:cNvPr>
        <xdr:cNvPicPr>
          <a:picLocks noChangeAspect="1"/>
        </xdr:cNvPicPr>
      </xdr:nvPicPr>
      <xdr:blipFill>
        <a:blip xmlns:r="http://schemas.openxmlformats.org/officeDocument/2006/relationships" r:embed="rId7"/>
        <a:stretch>
          <a:fillRect/>
        </a:stretch>
      </xdr:blipFill>
      <xdr:spPr>
        <a:xfrm>
          <a:off x="12547600" y="190217425"/>
          <a:ext cx="2143865" cy="1476375"/>
        </a:xfrm>
        <a:prstGeom prst="rect">
          <a:avLst/>
        </a:prstGeom>
      </xdr:spPr>
    </xdr:pic>
    <xdr:clientData/>
  </xdr:twoCellAnchor>
  <xdr:twoCellAnchor editAs="oneCell">
    <xdr:from>
      <xdr:col>6</xdr:col>
      <xdr:colOff>50800</xdr:colOff>
      <xdr:row>264</xdr:row>
      <xdr:rowOff>317499</xdr:rowOff>
    </xdr:from>
    <xdr:to>
      <xdr:col>6</xdr:col>
      <xdr:colOff>2197840</xdr:colOff>
      <xdr:row>264</xdr:row>
      <xdr:rowOff>1651000</xdr:rowOff>
    </xdr:to>
    <xdr:pic>
      <xdr:nvPicPr>
        <xdr:cNvPr id="5" name="Imagen 4">
          <a:extLst>
            <a:ext uri="{FF2B5EF4-FFF2-40B4-BE49-F238E27FC236}">
              <a16:creationId xmlns:a16="http://schemas.microsoft.com/office/drawing/2014/main" id="{1B00A02C-F84D-4527-A92A-977B8C4741CF}"/>
            </a:ext>
          </a:extLst>
        </xdr:cNvPr>
        <xdr:cNvPicPr>
          <a:picLocks noChangeAspect="1"/>
        </xdr:cNvPicPr>
      </xdr:nvPicPr>
      <xdr:blipFill>
        <a:blip xmlns:r="http://schemas.openxmlformats.org/officeDocument/2006/relationships" r:embed="rId8"/>
        <a:stretch>
          <a:fillRect/>
        </a:stretch>
      </xdr:blipFill>
      <xdr:spPr>
        <a:xfrm>
          <a:off x="12573000" y="193763899"/>
          <a:ext cx="2147040" cy="1333501"/>
        </a:xfrm>
        <a:prstGeom prst="rect">
          <a:avLst/>
        </a:prstGeom>
      </xdr:spPr>
    </xdr:pic>
    <xdr:clientData/>
  </xdr:twoCellAnchor>
  <xdr:twoCellAnchor editAs="oneCell">
    <xdr:from>
      <xdr:col>6</xdr:col>
      <xdr:colOff>76200</xdr:colOff>
      <xdr:row>265</xdr:row>
      <xdr:rowOff>247650</xdr:rowOff>
    </xdr:from>
    <xdr:to>
      <xdr:col>6</xdr:col>
      <xdr:colOff>2181965</xdr:colOff>
      <xdr:row>265</xdr:row>
      <xdr:rowOff>1485900</xdr:rowOff>
    </xdr:to>
    <xdr:pic>
      <xdr:nvPicPr>
        <xdr:cNvPr id="6" name="Imagen 5">
          <a:extLst>
            <a:ext uri="{FF2B5EF4-FFF2-40B4-BE49-F238E27FC236}">
              <a16:creationId xmlns:a16="http://schemas.microsoft.com/office/drawing/2014/main" id="{C5E94558-C7DE-423A-9062-FE7941B4B794}"/>
            </a:ext>
          </a:extLst>
        </xdr:cNvPr>
        <xdr:cNvPicPr>
          <a:picLocks noChangeAspect="1"/>
        </xdr:cNvPicPr>
      </xdr:nvPicPr>
      <xdr:blipFill>
        <a:blip xmlns:r="http://schemas.openxmlformats.org/officeDocument/2006/relationships" r:embed="rId9"/>
        <a:stretch>
          <a:fillRect/>
        </a:stretch>
      </xdr:blipFill>
      <xdr:spPr>
        <a:xfrm>
          <a:off x="12598400" y="195408550"/>
          <a:ext cx="2105765" cy="1238250"/>
        </a:xfrm>
        <a:prstGeom prst="rect">
          <a:avLst/>
        </a:prstGeom>
      </xdr:spPr>
    </xdr:pic>
    <xdr:clientData/>
  </xdr:twoCellAnchor>
  <xdr:twoCellAnchor editAs="oneCell">
    <xdr:from>
      <xdr:col>6</xdr:col>
      <xdr:colOff>63500</xdr:colOff>
      <xdr:row>268</xdr:row>
      <xdr:rowOff>202022</xdr:rowOff>
    </xdr:from>
    <xdr:to>
      <xdr:col>6</xdr:col>
      <xdr:colOff>2184400</xdr:colOff>
      <xdr:row>268</xdr:row>
      <xdr:rowOff>1651000</xdr:rowOff>
    </xdr:to>
    <xdr:pic>
      <xdr:nvPicPr>
        <xdr:cNvPr id="7" name="Imagen 6">
          <a:extLst>
            <a:ext uri="{FF2B5EF4-FFF2-40B4-BE49-F238E27FC236}">
              <a16:creationId xmlns:a16="http://schemas.microsoft.com/office/drawing/2014/main" id="{FFB56A4E-FBA1-4FD9-9080-918AFC54B67A}"/>
            </a:ext>
          </a:extLst>
        </xdr:cNvPr>
        <xdr:cNvPicPr>
          <a:picLocks noChangeAspect="1"/>
        </xdr:cNvPicPr>
      </xdr:nvPicPr>
      <xdr:blipFill>
        <a:blip xmlns:r="http://schemas.openxmlformats.org/officeDocument/2006/relationships" r:embed="rId10"/>
        <a:stretch>
          <a:fillRect/>
        </a:stretch>
      </xdr:blipFill>
      <xdr:spPr>
        <a:xfrm>
          <a:off x="12585700" y="197572722"/>
          <a:ext cx="2120900" cy="1448978"/>
        </a:xfrm>
        <a:prstGeom prst="rect">
          <a:avLst/>
        </a:prstGeom>
      </xdr:spPr>
    </xdr:pic>
    <xdr:clientData/>
  </xdr:twoCellAnchor>
  <xdr:twoCellAnchor editAs="oneCell">
    <xdr:from>
      <xdr:col>2</xdr:col>
      <xdr:colOff>1511300</xdr:colOff>
      <xdr:row>330</xdr:row>
      <xdr:rowOff>139700</xdr:rowOff>
    </xdr:from>
    <xdr:to>
      <xdr:col>5</xdr:col>
      <xdr:colOff>558800</xdr:colOff>
      <xdr:row>330</xdr:row>
      <xdr:rowOff>2527300</xdr:rowOff>
    </xdr:to>
    <xdr:pic>
      <xdr:nvPicPr>
        <xdr:cNvPr id="8" name="Imagen 7" descr="Interfaz de usuario gráfica, Aplicación&#10;&#10;Descripción generada automáticamente">
          <a:extLst>
            <a:ext uri="{FF2B5EF4-FFF2-40B4-BE49-F238E27FC236}">
              <a16:creationId xmlns:a16="http://schemas.microsoft.com/office/drawing/2014/main" id="{7CB00C00-F339-8AFD-C626-BE19CD481644}"/>
            </a:ext>
          </a:extLst>
        </xdr:cNvPr>
        <xdr:cNvPicPr>
          <a:picLocks noChangeAspect="1"/>
        </xdr:cNvPicPr>
      </xdr:nvPicPr>
      <xdr:blipFill rotWithShape="1">
        <a:blip xmlns:r="http://schemas.openxmlformats.org/officeDocument/2006/relationships" r:embed="rId11"/>
        <a:srcRect l="20461" t="16315" r="49730" b="46663"/>
        <a:stretch/>
      </xdr:blipFill>
      <xdr:spPr bwMode="auto">
        <a:xfrm>
          <a:off x="5219700" y="236080300"/>
          <a:ext cx="4699000" cy="238760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van.caceres/Downloads/Avance%20de%20metas%202024%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idad 6"/>
      <sheetName val="Hoja1"/>
    </sheetNames>
    <sheetDataSet>
      <sheetData sheetId="0"/>
      <sheetData sheetId="1">
        <row r="14">
          <cell r="E14" t="str">
            <v>Enero</v>
          </cell>
          <cell r="F14" t="str">
            <v>Febrero</v>
          </cell>
          <cell r="G14" t="str">
            <v>Marzo</v>
          </cell>
        </row>
        <row r="15">
          <cell r="D15" t="str">
            <v>Registros de Importación</v>
          </cell>
          <cell r="E15">
            <v>86</v>
          </cell>
          <cell r="F15">
            <v>123</v>
          </cell>
          <cell r="G15">
            <v>125</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drive.google.com/drive/folders/1U37jAJXY1YvvzhDqqgClubnfnFW88XNV" TargetMode="External"/><Relationship Id="rId21" Type="http://schemas.openxmlformats.org/officeDocument/2006/relationships/hyperlink" Target="https://www.mic.gov.py/anexo-estadistico-mic/" TargetMode="External"/><Relationship Id="rId42" Type="http://schemas.openxmlformats.org/officeDocument/2006/relationships/hyperlink" Target="https://www.contrataciones.gov.py/sccm-gui/compras/consultaOrdenCompra.seam?initVar=INIT" TargetMode="External"/><Relationship Id="rId47" Type="http://schemas.openxmlformats.org/officeDocument/2006/relationships/hyperlink" Target="mailto:info@rediex.gov.py" TargetMode="External"/><Relationship Id="rId63" Type="http://schemas.openxmlformats.org/officeDocument/2006/relationships/hyperlink" Target="..\..\..\..\..\..\:b:\g\personal\marta_delosrios_rediex_gov_py\EV6fczBTfzxGgxYnHSiCHDABcjkdsNYoN5fEe0AEkTOOYw?e=PSodv7" TargetMode="External"/><Relationship Id="rId68" Type="http://schemas.openxmlformats.org/officeDocument/2006/relationships/hyperlink" Target="https://micpy-my.sharepoint.com/:x:/g/personal/bianca_balbuena_mic_gov_py/EfoDyQb8zU5MkMDTrlOOEd0BKAsU0OabFhCgd6HLQIo52g?e=aa5Eet" TargetMode="External"/><Relationship Id="rId84" Type="http://schemas.openxmlformats.org/officeDocument/2006/relationships/hyperlink" Target="https://micpy-my.sharepoint.com/:b:/g/personal/mramirez_mic_gov_py/EeKU1UWprYRLuJlKrvHf9QIBuINPoGT7rnKh2xfc0PIidg?e=ubYKWH" TargetMode="External"/><Relationship Id="rId89" Type="http://schemas.openxmlformats.org/officeDocument/2006/relationships/hyperlink" Target="https://micpy-my.sharepoint.com/:b:/g/personal/mramirez_mic_gov_py/ETpnpkdbTk9Ej4dvaHf_5EMBV4tIRV_nc7F9RvMW5LYuQQ?e=d2f2Xf" TargetMode="External"/><Relationship Id="rId16" Type="http://schemas.openxmlformats.org/officeDocument/2006/relationships/hyperlink" Target="https://micpy-my.sharepoint.com/:f:/g/personal/bianca_balbuena_mic_gov_py/Etsc7y3_l5ZLpb9BVSEwc5EBmm8ccDEyN3aL2HLZO3g92A?e=RODXz1" TargetMode="External"/><Relationship Id="rId11" Type="http://schemas.openxmlformats.org/officeDocument/2006/relationships/hyperlink" Target="https://transparencia.senac.gov.py/portal/historial-cumplimiento" TargetMode="External"/><Relationship Id="rId32" Type="http://schemas.openxmlformats.org/officeDocument/2006/relationships/hyperlink" Target="https://outlook.office.com/host/377c982d-9686-450e-9a7c-22aeaf1bc162/7211f19f-262a-42eb-a02e-289956491741" TargetMode="External"/><Relationship Id="rId37" Type="http://schemas.openxmlformats.org/officeDocument/2006/relationships/hyperlink" Target="https://docs.google.com/spreadsheets/d/1ztc2sAXyB3VlrolHD4e82MaeYr-Ytv5u/edit?usp=drive_link&amp;ouid=110220688974904945007&amp;rtpof=true&amp;sd=true" TargetMode="External"/><Relationship Id="rId53" Type="http://schemas.openxmlformats.org/officeDocument/2006/relationships/hyperlink" Target="https://twitter.com/REDIEXParaguay" TargetMode="External"/><Relationship Id="rId58" Type="http://schemas.openxmlformats.org/officeDocument/2006/relationships/hyperlink" Target="https://outlook.office.com/host/377c982d-9686-450e-9a7c-22aeaf1bc162/7211f19f-262a-42eb-a02e-289956491741" TargetMode="External"/><Relationship Id="rId74" Type="http://schemas.openxmlformats.org/officeDocument/2006/relationships/hyperlink" Target="https://denuncias.gov.py/portal-publico" TargetMode="External"/><Relationship Id="rId79" Type="http://schemas.openxmlformats.org/officeDocument/2006/relationships/hyperlink" Target="https://denuncias.gov.py/portal-publico" TargetMode="External"/><Relationship Id="rId102" Type="http://schemas.openxmlformats.org/officeDocument/2006/relationships/printerSettings" Target="../printerSettings/printerSettings1.bin"/><Relationship Id="rId5" Type="http://schemas.openxmlformats.org/officeDocument/2006/relationships/hyperlink" Target="https://www.mic.gov.py/wp-content/uploads/2024/04/F_244.2024_-Actualiza-Comite-RCC_MIC.pdf" TargetMode="External"/><Relationship Id="rId90" Type="http://schemas.openxmlformats.org/officeDocument/2006/relationships/hyperlink" Target="https://micpy-my.sharepoint.com/:b:/g/personal/mramirez_mic_gov_py/EbQj_JOaVwBCrYIsbWBgCLgB1GTx79eLgDd2cbW9YjkcGg?e=SjIFLr" TargetMode="External"/><Relationship Id="rId95" Type="http://schemas.openxmlformats.org/officeDocument/2006/relationships/hyperlink" Target="..\..\..\..\..\..\:b:\g\personal\maria_encina_mic_gov_py\EfKGaD-BA4NBkApEdJ-eJ0ABEx1LL-97-Zlu9EWIC4ZNIw?e=5bx2R6" TargetMode="External"/><Relationship Id="rId22" Type="http://schemas.openxmlformats.org/officeDocument/2006/relationships/hyperlink" Target="https://micpy-my.sharepoint.com/:f:/g/personal/bianca_balbuena_mic_gov_py/EjugDO0fzUVGjt5Gj7gTz6cBcb656RhJ4o7ZyMKJzh-GPA?e=6dpdC6" TargetMode="External"/><Relationship Id="rId27" Type="http://schemas.openxmlformats.org/officeDocument/2006/relationships/hyperlink" Target="https://drive.google.com/drive/folders/10FwlkcpDjX-VNTuE6ATzbIj6D3YARQSb" TargetMode="External"/><Relationship Id="rId43" Type="http://schemas.openxmlformats.org/officeDocument/2006/relationships/hyperlink" Target="https://drive.google.com/file/d/1TxjfL1-LlOObZJdQ0VrLPbVHWhz0nq8r/view?usp=drive_link" TargetMode="External"/><Relationship Id="rId48" Type="http://schemas.openxmlformats.org/officeDocument/2006/relationships/hyperlink" Target="https://www.linkedin.com/company/rediexpy/" TargetMode="External"/><Relationship Id="rId64" Type="http://schemas.openxmlformats.org/officeDocument/2006/relationships/hyperlink" Target="..\..\..\..\..\..\:b:\g\personal\marta_delosrios_rediex_gov_py\EYobd669i9RNo53HPXLMfsABvScvwk5hNTY-qs704vmOGg?e=0bjYAD" TargetMode="External"/><Relationship Id="rId69" Type="http://schemas.openxmlformats.org/officeDocument/2006/relationships/hyperlink" Target="https://micpy-my.sharepoint.com/:x:/g/personal/bianca_balbuena_mic_gov_py/EfoDyQb8zU5MkMDTrlOOEd0BKAsU0OabFhCgd6HLQIo52g?e=aa5Eet" TargetMode="External"/><Relationship Id="rId80" Type="http://schemas.openxmlformats.org/officeDocument/2006/relationships/hyperlink" Target="https://paneldenuncias.senac.gov.py/" TargetMode="External"/><Relationship Id="rId85" Type="http://schemas.openxmlformats.org/officeDocument/2006/relationships/hyperlink" Target="https://micpy-my.sharepoint.com/:b:/g/personal/mramirez_mic_gov_py/EeKU1UWprYRLuJlKrvHf9QIBuINPoGT7rnKh2xfc0PIidg?e=ubYKWH" TargetMode="External"/><Relationship Id="rId12" Type="http://schemas.openxmlformats.org/officeDocument/2006/relationships/hyperlink" Target="https://informacionpublica.paraguay.gov.py/" TargetMode="External"/><Relationship Id="rId17" Type="http://schemas.openxmlformats.org/officeDocument/2006/relationships/hyperlink" Target="https://micpy-my.sharepoint.com/:f:/g/personal/bianca_balbuena_mic_gov_py/EhJs0_5y0tRLsoVnU3Wg6V0B-0CQq8jc1yhVYGBTfilIOw?e=1eo3Yb" TargetMode="External"/><Relationship Id="rId25" Type="http://schemas.openxmlformats.org/officeDocument/2006/relationships/hyperlink" Target="https://drive.google.com/drive/folders/12rxFMnAYZ5RRbmRCSTv5pLsmIEdAjSFH" TargetMode="External"/><Relationship Id="rId33" Type="http://schemas.openxmlformats.org/officeDocument/2006/relationships/hyperlink" Target="https://micpy-my.sharepoint.com/:f:/g/personal/scomercio_mic_gov_py/EqPRr905JuBIm5F_JAxHeSMBhe4i6WAgzlm5T1T8kuvanQ?e=H1suoh" TargetMode="External"/><Relationship Id="rId38" Type="http://schemas.openxmlformats.org/officeDocument/2006/relationships/hyperlink" Target="https://www.contrataciones.gov.py/licitaciones/adjudicacion/429409-licitacion-publica-nacional-lpn-n-2-2023-subasta-baja-electronica-contratacion-segur-1/resumen-adjudicacion.html" TargetMode="External"/><Relationship Id="rId46" Type="http://schemas.openxmlformats.org/officeDocument/2006/relationships/hyperlink" Target="mailto:info@rediex.gov.py" TargetMode="External"/><Relationship Id="rId59" Type="http://schemas.openxmlformats.org/officeDocument/2006/relationships/hyperlink" Target="https://outlook.office.com/host/377c982d-9686-450e-9a7c-22aeaf1bc162/7211f19f-262a-42eb-a02e-289956491741" TargetMode="External"/><Relationship Id="rId67" Type="http://schemas.openxmlformats.org/officeDocument/2006/relationships/hyperlink" Target="https://micpy-my.sharepoint.com/:x:/g/personal/bianca_balbuena_mic_gov_py/EfoDyQb8zU5MkMDTrlOOEd0BKAsU0OabFhCgd6HLQIo52g?e=aa5Eet" TargetMode="External"/><Relationship Id="rId103" Type="http://schemas.openxmlformats.org/officeDocument/2006/relationships/drawing" Target="../drawings/drawing1.xml"/><Relationship Id="rId20" Type="http://schemas.openxmlformats.org/officeDocument/2006/relationships/hyperlink" Target="https://www.mic.gov.py/anexo-estadistico-mic/" TargetMode="External"/><Relationship Id="rId41" Type="http://schemas.openxmlformats.org/officeDocument/2006/relationships/hyperlink" Target="https://www.contrataciones.gov.py/licitaciones/adjudicacion/438263-contratacion-directa-n-17-2023-adquisicion-insumos-productos-alimenticios-ad-referen-1/resumen-adjudicacion.html" TargetMode="External"/><Relationship Id="rId54" Type="http://schemas.openxmlformats.org/officeDocument/2006/relationships/hyperlink" Target="http://www.acraiz.gov.py/" TargetMode="External"/><Relationship Id="rId62" Type="http://schemas.openxmlformats.org/officeDocument/2006/relationships/hyperlink" Target="..\..\..\..\..\..\:b:\g\personal\marta_delosrios_rediex_gov_py\Edu3kzOno4JErIVBsmbJRAsBvviH5Fx6XD6eSzuBx01M6g?e=8WK2PU" TargetMode="External"/><Relationship Id="rId70" Type="http://schemas.openxmlformats.org/officeDocument/2006/relationships/hyperlink" Target="https://micpy-my.sharepoint.com/:x:/g/personal/bianca_balbuena_mic_gov_py/EfoDyQb8zU5MkMDTrlOOEd0BKAsU0OabFhCgd6HLQIo52g?e=aa5Eet" TargetMode="External"/><Relationship Id="rId75" Type="http://schemas.openxmlformats.org/officeDocument/2006/relationships/hyperlink" Target="https://denuncias.gov.py/portal-publico" TargetMode="External"/><Relationship Id="rId83" Type="http://schemas.openxmlformats.org/officeDocument/2006/relationships/hyperlink" Target="https://micpy-my.sharepoint.com/:b:/g/personal/mramirez_mic_gov_py/EeKU1UWprYRLuJlKrvHf9QIBuINPoGT7rnKh2xfc0PIidg?e=ubYKWH" TargetMode="External"/><Relationship Id="rId88" Type="http://schemas.openxmlformats.org/officeDocument/2006/relationships/hyperlink" Target="https://micpy-my.sharepoint.com/:b:/g/personal/mramirez_mic_gov_py/EWd38oI7Ke5JhLFgkWoNyecB1w9Opct588-3MlNXOD-PlQ?e=LXaGqq" TargetMode="External"/><Relationship Id="rId91" Type="http://schemas.openxmlformats.org/officeDocument/2006/relationships/hyperlink" Target="https://micpy-my.sharepoint.com/:b:/g/personal/mramirez_mic_gov_py/EaD9h2GqIPNFlgd9c-4pMpAB6sgVNxT9H_8qLRVZbvbPEQ?e=1qHOyQ" TargetMode="External"/><Relationship Id="rId96" Type="http://schemas.openxmlformats.org/officeDocument/2006/relationships/hyperlink" Target="https://www.contrataciones.gov.py/licitaciones/adjudicacion/429410-licitacion-concurso-ofertas-n-4-2023-sbe-servicio-limpieza-integral-plurianual-ad-re-1/resumen-adjudicacion.html" TargetMode="External"/><Relationship Id="rId1" Type="http://schemas.openxmlformats.org/officeDocument/2006/relationships/hyperlink" Target="https://micpy-my.sharepoint.com/:b:/g/personal/marta_delosrios_rediex_gov_py/ERMuah_8gtxJvNb871GXhD0B65KgzIcViGk0BRYLarlOKw?e=K13H9i" TargetMode="External"/><Relationship Id="rId6" Type="http://schemas.openxmlformats.org/officeDocument/2006/relationships/hyperlink" Target="https://www.mic.gov.py/wp-content/uploads/2024/04/F_Resolucion-266.2024-Plan-RCC-Cronograma-2024.pdf" TargetMode="External"/><Relationship Id="rId15" Type="http://schemas.openxmlformats.org/officeDocument/2006/relationships/hyperlink" Target="https://micpy-my.sharepoint.com/:f:/g/personal/bianca_balbuena_mic_gov_py/Eh6oI48SPcFAhfJGfbuSaVgBhJJ8caeQl3z6ji9eRKidWQ?e=JNKxKh" TargetMode="External"/><Relationship Id="rId23" Type="http://schemas.openxmlformats.org/officeDocument/2006/relationships/hyperlink" Target="https://micpy-my.sharepoint.com/:f:/g/personal/bianca_balbuena_mic_gov_py/EjugDO0fzUVGjt5Gj7gTz6cBcb656RhJ4o7ZyMKJzh-GPA?e=6dpdC6" TargetMode="External"/><Relationship Id="rId28" Type="http://schemas.openxmlformats.org/officeDocument/2006/relationships/hyperlink" Target="https://www.mre.gov.py/index.php/noticias-de-embajadas-y-consulados/cancilleres-del-mercosur-analizaron-estado-actual-de-las-negociaciones-con-ue" TargetMode="External"/><Relationship Id="rId36" Type="http://schemas.openxmlformats.org/officeDocument/2006/relationships/hyperlink" Target="https://micpy-my.sharepoint.com/personal/j_paredes_mic_gov_py/_layouts/15/onedrive.aspx?id=%2Fpersonal%2Fj%5Fparedes%5Fmic%5Fgov%5Fpy%2FDocuments%2FDocumentos%20abiertos%20al%20p%C3%BAblico%20DGII%2FDocumentos%20varios%20Portal%20MIPYMES%2F23%2D08%20CAT%C3%81LOGO%20PCM%202018%202023%20VF%2Epdf&amp;parent=%2Fpersonal%2Fj%5Fparedes%5Fmic%5Fgov%5Fpy%2FDocuments%2FDocumentos%20abiertos%20al%20p%C3%BAblico%20DGII%2FDocumentos%20varios%20Portal%20MIPYMES&amp;ga=1" TargetMode="External"/><Relationship Id="rId49" Type="http://schemas.openxmlformats.org/officeDocument/2006/relationships/hyperlink" Target="https://www.instagram.com/rediex_paraguay/" TargetMode="External"/><Relationship Id="rId57" Type="http://schemas.openxmlformats.org/officeDocument/2006/relationships/hyperlink" Target="https://outlook.office.com/host/377c982d-9686-450e-9a7c-22aeaf1bc162/7211f19f-262a-42eb-a02e-289956491741" TargetMode="External"/><Relationship Id="rId10" Type="http://schemas.openxmlformats.org/officeDocument/2006/relationships/hyperlink" Target="https://transparencia.senac.gov.py/portal/historial-cumplimiento" TargetMode="External"/><Relationship Id="rId31" Type="http://schemas.openxmlformats.org/officeDocument/2006/relationships/hyperlink" Target="https://outlook.office.com/host/377c982d-9686-450e-9a7c-22aeaf1bc162/7211f19f-262a-42eb-a02e-289956491741" TargetMode="External"/><Relationship Id="rId44" Type="http://schemas.openxmlformats.org/officeDocument/2006/relationships/hyperlink" Target="https://drive.google.com/file/d/1TxjfL1-LlOObZJdQ0VrLPbVHWhz0nq8r/view?usp=drive_link" TargetMode="External"/><Relationship Id="rId52" Type="http://schemas.openxmlformats.org/officeDocument/2006/relationships/hyperlink" Target="https://paraguayexport.gov.py/" TargetMode="External"/><Relationship Id="rId60" Type="http://schemas.openxmlformats.org/officeDocument/2006/relationships/hyperlink" Target="..\..\..\..\..\..\:f:\g\personal\marta_delosrios_rediex_gov_py\Eh51StYbUb5Dic65z6HXtwUBYgq71btBOICfXRUKV3L9fw?e=a6ZnRQ" TargetMode="External"/><Relationship Id="rId65" Type="http://schemas.openxmlformats.org/officeDocument/2006/relationships/hyperlink" Target="..\..\..\..\..\..\:x:\g\personal\marta_delosrios_rediex_gov_py\EcCAbRvepxhMvZEKbUZq074Be75XUnJ-_F52EAr4rsg7fQ?e=15BRYb" TargetMode="External"/><Relationship Id="rId73" Type="http://schemas.openxmlformats.org/officeDocument/2006/relationships/hyperlink" Target="https://datos-rendicion.contraloria.gov.py/datos-abiertos/" TargetMode="External"/><Relationship Id="rId78" Type="http://schemas.openxmlformats.org/officeDocument/2006/relationships/hyperlink" Target="https://denuncias.gov.py/portal-publico" TargetMode="External"/><Relationship Id="rId81" Type="http://schemas.openxmlformats.org/officeDocument/2006/relationships/hyperlink" Target="https://denuncias.gov.py/portal-publico" TargetMode="External"/><Relationship Id="rId86" Type="http://schemas.openxmlformats.org/officeDocument/2006/relationships/hyperlink" Target="https://micpy-my.sharepoint.com/:b:/g/personal/mramirez_mic_gov_py/EeKU1UWprYRLuJlKrvHf9QIBuINPoGT7rnKh2xfc0PIidg?e=ubYKWH" TargetMode="External"/><Relationship Id="rId94" Type="http://schemas.openxmlformats.org/officeDocument/2006/relationships/hyperlink" Target="https://micpy-my.sharepoint.com/:b:/g/personal/mramirez_mic_gov_py/EYyK5Gqc3AVGiE2YzcvBlowB5vS23KPAYXw9YcPk2pMpAw?e=65fpeJ" TargetMode="External"/><Relationship Id="rId99" Type="http://schemas.openxmlformats.org/officeDocument/2006/relationships/hyperlink" Target="../../../:w:/g/personal/rosmery_mic_gov_py/Ec6IPcnP3D5Gg7HWoQ6q1SsBGVGxXFOZHjr3FIJNehSsFw%3fe=1ZiJol" TargetMode="External"/><Relationship Id="rId101" Type="http://schemas.openxmlformats.org/officeDocument/2006/relationships/hyperlink" Target="https://www.mipymes.gov.py/" TargetMode="External"/><Relationship Id="rId4" Type="http://schemas.openxmlformats.org/officeDocument/2006/relationships/hyperlink" Target="https://micpy-my.sharepoint.com/:f:/g/personal/bianca_balbuena_mic_gov_py/Eh6oI48SPcFAhfJGfbuSaVgBhJJ8caeQl3z6ji9eRKidWQ?e=JNKxKh" TargetMode="External"/><Relationship Id="rId9" Type="http://schemas.openxmlformats.org/officeDocument/2006/relationships/hyperlink" Target="https://www.mic.gov.py/wp-content/uploads/2024/04/sueldos_202402-Feb.pdf" TargetMode="External"/><Relationship Id="rId13" Type="http://schemas.openxmlformats.org/officeDocument/2006/relationships/hyperlink" Target="https://informacionpublica.paraguay.gov.py/" TargetMode="External"/><Relationship Id="rId18" Type="http://schemas.openxmlformats.org/officeDocument/2006/relationships/hyperlink" Target="https://micpy-my.sharepoint.com/:f:/g/personal/bianca_balbuena_mic_gov_py/Enm07qGW7FVKvTCStWeVnMsBk564wadbH7O0FWZl8QGDlw?e=ab47xo" TargetMode="External"/><Relationship Id="rId39" Type="http://schemas.openxmlformats.org/officeDocument/2006/relationships/hyperlink" Target="https://www.contrataciones.gov.py/licitaciones/adjudicacion/434857-contratacion-directa-n-12-2023-servicio-publicaciones-contrato-abierto-ad-refendum-1/resumen-adjudicacion.html" TargetMode="External"/><Relationship Id="rId34" Type="http://schemas.openxmlformats.org/officeDocument/2006/relationships/hyperlink" Target="..\..\..\..\..\..\:f:\g\personal\marta_delosrios_rediex_gov_py\EgtYEd-Z_jxHnHUj0w5881ABUsrQS4Z8l_6TK9fFfGRfgA?e=IiyJ77" TargetMode="External"/><Relationship Id="rId50" Type="http://schemas.openxmlformats.org/officeDocument/2006/relationships/hyperlink" Target="https://www.facebook.com/rediexpy" TargetMode="External"/><Relationship Id="rId55" Type="http://schemas.openxmlformats.org/officeDocument/2006/relationships/hyperlink" Target="mailto:info-dgce@mic.gov.py" TargetMode="External"/><Relationship Id="rId76" Type="http://schemas.openxmlformats.org/officeDocument/2006/relationships/hyperlink" Target="https://denuncias.gov.py/portal-publico" TargetMode="External"/><Relationship Id="rId97" Type="http://schemas.openxmlformats.org/officeDocument/2006/relationships/hyperlink" Target="../../../:x:/g/personal/rosmery_mic_gov_py/EZ19pXCucXRNmua8a-BDqXsBQ6UPRzKZy6Rk3ghKqbu2kw%3fe=oc2UHL" TargetMode="External"/><Relationship Id="rId7" Type="http://schemas.openxmlformats.org/officeDocument/2006/relationships/hyperlink" Target="https://www.mic.gov.py/wp-content/uploads/2024/04/F_Resolucion-266.2024-Plan-RCC-Cronograma-2024.pdf" TargetMode="External"/><Relationship Id="rId71" Type="http://schemas.openxmlformats.org/officeDocument/2006/relationships/hyperlink" Target="https://www.mic.gov.py/wp-content/uploads/2024/03/F_177.2024_Resolucion-PATA-2024.pdf" TargetMode="External"/><Relationship Id="rId92" Type="http://schemas.openxmlformats.org/officeDocument/2006/relationships/hyperlink" Target="https://micpy-my.sharepoint.com/:b:/g/personal/mramirez_mic_gov_py/EVMnyhMbjZBDi4QY22IiaxoBbtK6QvQoz-xDXoASL17Q-g?e=0SUT3S" TargetMode="External"/><Relationship Id="rId2" Type="http://schemas.openxmlformats.org/officeDocument/2006/relationships/hyperlink" Target="https://drive.google.com/file/d/1CtPKCqSoFXmT09d3xVS69SQKii4DogOr/view?usp=sharing" TargetMode="External"/><Relationship Id="rId29" Type="http://schemas.openxmlformats.org/officeDocument/2006/relationships/hyperlink" Target="https://www.mre.gov.py/index.php/noticias-de-embajadas-y-consulados/jefes-negociadores-del-mercosur-ue-acordaron-intensificar-el-dialogo-y-un-cronograma-de-trabajo-para-el-presente-semestre" TargetMode="External"/><Relationship Id="rId24" Type="http://schemas.openxmlformats.org/officeDocument/2006/relationships/hyperlink" Target="https://micpy-my.sharepoint.com/:f:/g/personal/bianca_balbuena_mic_gov_py/EnO25Hv-eApNh_LBPJM2gBEBWnJMjJR9n3KrWyFzac2WyQ?e=WiNmhg" TargetMode="External"/><Relationship Id="rId40" Type="http://schemas.openxmlformats.org/officeDocument/2006/relationships/hyperlink" Target="https://www.contrataciones.gov.py/licitaciones/adjudicacion/437997-contratacion-directa-n-15-2023-adquisicion-radios-portatiles-walkie-talkie-accesorio-1/resumen-adjudicacion.html" TargetMode="External"/><Relationship Id="rId45" Type="http://schemas.openxmlformats.org/officeDocument/2006/relationships/hyperlink" Target="mailto:info@rediex.gov.py" TargetMode="External"/><Relationship Id="rId66" Type="http://schemas.openxmlformats.org/officeDocument/2006/relationships/hyperlink" Target="..\..\..\..\..\..\:b:\g\personal\marta_delosrios_rediex_gov_py\EZnM-QQ_qpJEjhY7GjMAu1AB55Uctpmnk87EbAad90c79w?e=WSDMS8" TargetMode="External"/><Relationship Id="rId87" Type="http://schemas.openxmlformats.org/officeDocument/2006/relationships/hyperlink" Target="https://micpy-my.sharepoint.com/:b:/g/personal/mramirez_mic_gov_py/ETstJJYFPdBHuu0uBAaWAW8BHrkONrg9dkqtnbu_5t8Nqw?e=WLSfDf" TargetMode="External"/><Relationship Id="rId61" Type="http://schemas.openxmlformats.org/officeDocument/2006/relationships/hyperlink" Target="..\..\..\..\..\..\:b:\g\personal\marta_delosrios_rediex_gov_py\Edu3kzOno4JErIVBsmbJRAsBvviH5Fx6XD6eSzuBx01M6g?e=W8V0nF" TargetMode="External"/><Relationship Id="rId82" Type="http://schemas.openxmlformats.org/officeDocument/2006/relationships/hyperlink" Target="https://denuncias.gov.py/portal-publico" TargetMode="External"/><Relationship Id="rId19" Type="http://schemas.openxmlformats.org/officeDocument/2006/relationships/hyperlink" Target="https://www.mic.gov.py/estadisticas-maquila/" TargetMode="External"/><Relationship Id="rId14" Type="http://schemas.openxmlformats.org/officeDocument/2006/relationships/hyperlink" Target="https://informacionpublica.paraguay.gov.py/" TargetMode="External"/><Relationship Id="rId30" Type="http://schemas.openxmlformats.org/officeDocument/2006/relationships/hyperlink" Target="https://outlook.office.com/host/377c982d-9686-450e-9a7c-22aeaf1bc162/7211f19f-262a-42eb-a02e-289956491741" TargetMode="External"/><Relationship Id="rId35" Type="http://schemas.openxmlformats.org/officeDocument/2006/relationships/hyperlink" Target="..\..\..\..\..\..\:b:\g\personal\marta_delosrios_rediex_gov_py\EbgGLBhVO9FArgx7mHgUjdkBkAapHvh79Nt6uSbcIwpjOg?e=rC1Qf8" TargetMode="External"/><Relationship Id="rId56" Type="http://schemas.openxmlformats.org/officeDocument/2006/relationships/hyperlink" Target="mailto:reclamo-dgce@mic.gov.py" TargetMode="External"/><Relationship Id="rId77" Type="http://schemas.openxmlformats.org/officeDocument/2006/relationships/hyperlink" Target="https://denuncias.gov.py/portal-publico" TargetMode="External"/><Relationship Id="rId100" Type="http://schemas.openxmlformats.org/officeDocument/2006/relationships/hyperlink" Target="../../../:x:/g/personal/rosmery_mic_gov_py/EeGT9cFIs65Item5X569zzMBqcH1uwUpFRwkFWuMTmgnpQ%3fe=IkB5Zg" TargetMode="External"/><Relationship Id="rId8" Type="http://schemas.openxmlformats.org/officeDocument/2006/relationships/hyperlink" Target="https://www.mic.gov.py/wp-content/uploads/2024/03/sueldos_202401-Ene.pdf" TargetMode="External"/><Relationship Id="rId51" Type="http://schemas.openxmlformats.org/officeDocument/2006/relationships/hyperlink" Target="http://www.rediex.gov.py/" TargetMode="External"/><Relationship Id="rId72" Type="http://schemas.openxmlformats.org/officeDocument/2006/relationships/hyperlink" Target="https://www.mic.gov.py/wp-content/uploads/2024/03/F_177.2024_Resolucion-PATA-2024.pdf" TargetMode="External"/><Relationship Id="rId93" Type="http://schemas.openxmlformats.org/officeDocument/2006/relationships/hyperlink" Target="https://micpy-my.sharepoint.com/:b:/g/personal/mramirez_mic_gov_py/Ef7_7yHYLsFFi4nJTE1e68cBaRElX482Mfq67uQCxD2xow?e=8EPNY6" TargetMode="External"/><Relationship Id="rId98" Type="http://schemas.openxmlformats.org/officeDocument/2006/relationships/hyperlink" Target="../../../:x:/g/personal/rosmery_mic_gov_py/ES3EhFkdIgFNs3VDPwgVOfEBTLI0tdghfOv2rl_lGYFYvQ%3fe=BfIOZD" TargetMode="External"/><Relationship Id="rId3" Type="http://schemas.openxmlformats.org/officeDocument/2006/relationships/hyperlink" Target="https://www.mic.gov.py/anexo-estadistico-mi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03"/>
  <sheetViews>
    <sheetView tabSelected="1" topLeftCell="A393" zoomScale="75" zoomScaleNormal="75" workbookViewId="0">
      <selection activeCell="F401" sqref="F401"/>
    </sheetView>
  </sheetViews>
  <sheetFormatPr baseColWidth="10" defaultColWidth="9.140625" defaultRowHeight="15"/>
  <cols>
    <col min="1" max="1" width="24.7109375" style="1" customWidth="1"/>
    <col min="2" max="2" width="30.85546875" style="1" customWidth="1"/>
    <col min="3" max="3" width="28.85546875" style="1" customWidth="1"/>
    <col min="4" max="4" width="24.7109375" style="1" customWidth="1"/>
    <col min="5" max="5" width="31" style="1" customWidth="1"/>
    <col min="6" max="6" width="47.42578125" style="1" customWidth="1"/>
    <col min="7" max="7" width="33.28515625" style="1" customWidth="1"/>
    <col min="8" max="8" width="18.85546875" style="1" customWidth="1"/>
    <col min="9" max="9" width="0.140625" style="1" hidden="1" customWidth="1"/>
    <col min="10" max="16384" width="9.140625" style="1"/>
  </cols>
  <sheetData>
    <row r="1" spans="1:6">
      <c r="A1" s="242" t="s">
        <v>114</v>
      </c>
      <c r="B1" s="242"/>
      <c r="C1" s="242"/>
      <c r="D1" s="242"/>
      <c r="E1" s="242"/>
      <c r="F1" s="242"/>
    </row>
    <row r="2" spans="1:6">
      <c r="A2" s="242"/>
      <c r="B2" s="242"/>
      <c r="C2" s="242"/>
      <c r="D2" s="242"/>
      <c r="E2" s="242"/>
      <c r="F2" s="242"/>
    </row>
    <row r="3" spans="1:6" ht="18.75">
      <c r="A3" s="239" t="s">
        <v>0</v>
      </c>
      <c r="B3" s="239"/>
      <c r="C3" s="239"/>
      <c r="D3" s="239"/>
      <c r="E3" s="239"/>
      <c r="F3" s="239"/>
    </row>
    <row r="4" spans="1:6" ht="18.75">
      <c r="A4" s="18" t="s">
        <v>1</v>
      </c>
      <c r="B4" s="19" t="s">
        <v>125</v>
      </c>
      <c r="C4" s="20"/>
      <c r="D4" s="20"/>
      <c r="E4" s="20"/>
      <c r="F4" s="20"/>
    </row>
    <row r="5" spans="1:6" ht="18.75">
      <c r="A5" s="18" t="s">
        <v>2</v>
      </c>
      <c r="B5" s="19" t="s">
        <v>126</v>
      </c>
      <c r="C5" s="20"/>
      <c r="D5" s="20"/>
      <c r="E5" s="20"/>
      <c r="F5" s="20"/>
    </row>
    <row r="6" spans="1:6" ht="18.75">
      <c r="A6" s="243" t="s">
        <v>3</v>
      </c>
      <c r="B6" s="243"/>
      <c r="C6" s="243"/>
      <c r="D6" s="243"/>
      <c r="E6" s="243"/>
      <c r="F6" s="243"/>
    </row>
    <row r="7" spans="1:6" ht="15.75" customHeight="1">
      <c r="A7" s="255" t="s">
        <v>558</v>
      </c>
      <c r="B7" s="256"/>
      <c r="C7" s="256"/>
      <c r="D7" s="256"/>
      <c r="E7" s="256"/>
      <c r="F7" s="257"/>
    </row>
    <row r="8" spans="1:6" ht="7.5" customHeight="1">
      <c r="A8" s="258"/>
      <c r="B8" s="259"/>
      <c r="C8" s="259"/>
      <c r="D8" s="259"/>
      <c r="E8" s="259"/>
      <c r="F8" s="260"/>
    </row>
    <row r="9" spans="1:6" ht="8.25" hidden="1" customHeight="1">
      <c r="A9" s="258"/>
      <c r="B9" s="259"/>
      <c r="C9" s="259"/>
      <c r="D9" s="259"/>
      <c r="E9" s="259"/>
      <c r="F9" s="260"/>
    </row>
    <row r="10" spans="1:6" ht="6.75" hidden="1" customHeight="1">
      <c r="A10" s="258"/>
      <c r="B10" s="259"/>
      <c r="C10" s="259"/>
      <c r="D10" s="259"/>
      <c r="E10" s="259"/>
      <c r="F10" s="260"/>
    </row>
    <row r="11" spans="1:6" ht="15" hidden="1" customHeight="1">
      <c r="A11" s="258"/>
      <c r="B11" s="259"/>
      <c r="C11" s="259"/>
      <c r="D11" s="259"/>
      <c r="E11" s="259"/>
      <c r="F11" s="260"/>
    </row>
    <row r="12" spans="1:6" ht="15" hidden="1" customHeight="1">
      <c r="A12" s="261"/>
      <c r="B12" s="262"/>
      <c r="C12" s="262"/>
      <c r="D12" s="262"/>
      <c r="E12" s="262"/>
      <c r="F12" s="263"/>
    </row>
    <row r="13" spans="1:6" ht="15" hidden="1" customHeight="1">
      <c r="A13" s="21"/>
      <c r="B13" s="21"/>
      <c r="C13" s="21"/>
      <c r="D13" s="21"/>
      <c r="E13" s="21"/>
      <c r="F13" s="21"/>
    </row>
    <row r="14" spans="1:6" s="2" customFormat="1" ht="18.75">
      <c r="A14" s="244" t="s">
        <v>61</v>
      </c>
      <c r="B14" s="244"/>
      <c r="C14" s="244"/>
      <c r="D14" s="244"/>
      <c r="E14" s="244"/>
      <c r="F14" s="244"/>
    </row>
    <row r="15" spans="1:6" s="2" customFormat="1" ht="21.75" customHeight="1">
      <c r="A15" s="245" t="s">
        <v>123</v>
      </c>
      <c r="B15" s="246"/>
      <c r="C15" s="246"/>
      <c r="D15" s="246"/>
      <c r="E15" s="246"/>
      <c r="F15" s="246"/>
    </row>
    <row r="16" spans="1:6" ht="15.75">
      <c r="A16" s="120" t="s">
        <v>4</v>
      </c>
      <c r="B16" s="264" t="s">
        <v>5</v>
      </c>
      <c r="C16" s="265"/>
      <c r="D16" s="266" t="s">
        <v>6</v>
      </c>
      <c r="E16" s="266"/>
      <c r="F16" s="121"/>
    </row>
    <row r="17" spans="1:6" ht="15.75">
      <c r="A17" s="16">
        <v>1</v>
      </c>
      <c r="B17" s="250" t="s">
        <v>411</v>
      </c>
      <c r="C17" s="250"/>
      <c r="D17" s="247" t="s">
        <v>418</v>
      </c>
      <c r="E17" s="247"/>
      <c r="F17" s="17" t="s">
        <v>428</v>
      </c>
    </row>
    <row r="18" spans="1:6" ht="15.75">
      <c r="A18" s="16">
        <v>2</v>
      </c>
      <c r="B18" s="250" t="s">
        <v>412</v>
      </c>
      <c r="C18" s="250"/>
      <c r="D18" s="247" t="s">
        <v>419</v>
      </c>
      <c r="E18" s="247"/>
      <c r="F18" s="17" t="s">
        <v>429</v>
      </c>
    </row>
    <row r="19" spans="1:6" ht="15.75">
      <c r="A19" s="16">
        <v>3</v>
      </c>
      <c r="B19" s="250" t="s">
        <v>413</v>
      </c>
      <c r="C19" s="250"/>
      <c r="D19" s="247" t="s">
        <v>420</v>
      </c>
      <c r="E19" s="247"/>
      <c r="F19" s="17" t="s">
        <v>429</v>
      </c>
    </row>
    <row r="20" spans="1:6" ht="15.75">
      <c r="A20" s="16">
        <v>4</v>
      </c>
      <c r="B20" s="250" t="s">
        <v>414</v>
      </c>
      <c r="C20" s="250"/>
      <c r="D20" s="247" t="s">
        <v>421</v>
      </c>
      <c r="E20" s="247"/>
      <c r="F20" s="17" t="s">
        <v>433</v>
      </c>
    </row>
    <row r="21" spans="1:6" ht="15.75">
      <c r="A21" s="16">
        <v>5</v>
      </c>
      <c r="B21" s="250" t="s">
        <v>415</v>
      </c>
      <c r="C21" s="250"/>
      <c r="D21" s="247" t="s">
        <v>421</v>
      </c>
      <c r="E21" s="247"/>
      <c r="F21" s="17" t="s">
        <v>431</v>
      </c>
    </row>
    <row r="22" spans="1:6" ht="15.75">
      <c r="A22" s="16">
        <v>6</v>
      </c>
      <c r="B22" s="250" t="s">
        <v>556</v>
      </c>
      <c r="C22" s="250"/>
      <c r="D22" s="247" t="s">
        <v>422</v>
      </c>
      <c r="E22" s="247"/>
      <c r="F22" s="17" t="s">
        <v>430</v>
      </c>
    </row>
    <row r="23" spans="1:6" ht="15.75">
      <c r="A23" s="16">
        <v>7</v>
      </c>
      <c r="B23" s="250" t="s">
        <v>555</v>
      </c>
      <c r="C23" s="250"/>
      <c r="D23" s="247" t="s">
        <v>423</v>
      </c>
      <c r="E23" s="247"/>
      <c r="F23" s="17" t="s">
        <v>430</v>
      </c>
    </row>
    <row r="24" spans="1:6" ht="15.75">
      <c r="A24" s="16">
        <v>8</v>
      </c>
      <c r="B24" s="250" t="s">
        <v>583</v>
      </c>
      <c r="C24" s="250"/>
      <c r="D24" s="247" t="s">
        <v>424</v>
      </c>
      <c r="E24" s="247"/>
      <c r="F24" s="17" t="s">
        <v>430</v>
      </c>
    </row>
    <row r="25" spans="1:6" ht="15.75">
      <c r="A25" s="16">
        <v>9</v>
      </c>
      <c r="B25" s="251" t="s">
        <v>557</v>
      </c>
      <c r="C25" s="252"/>
      <c r="D25" s="253" t="s">
        <v>425</v>
      </c>
      <c r="E25" s="254"/>
      <c r="F25" s="17" t="s">
        <v>416</v>
      </c>
    </row>
    <row r="26" spans="1:6" ht="15.75">
      <c r="A26" s="16">
        <v>10</v>
      </c>
      <c r="B26" s="250" t="s">
        <v>417</v>
      </c>
      <c r="C26" s="250"/>
      <c r="D26" s="248" t="s">
        <v>427</v>
      </c>
      <c r="E26" s="249"/>
      <c r="F26" s="17" t="s">
        <v>430</v>
      </c>
    </row>
    <row r="27" spans="1:6" ht="15.75">
      <c r="A27" s="16">
        <v>11</v>
      </c>
      <c r="B27" s="250" t="s">
        <v>582</v>
      </c>
      <c r="C27" s="250"/>
      <c r="D27" s="247" t="s">
        <v>426</v>
      </c>
      <c r="E27" s="247"/>
      <c r="F27" s="17" t="s">
        <v>432</v>
      </c>
    </row>
    <row r="28" spans="1:6" ht="15.75" customHeight="1">
      <c r="A28" s="237" t="s">
        <v>55</v>
      </c>
      <c r="B28" s="237"/>
      <c r="C28" s="237"/>
      <c r="D28" s="237"/>
      <c r="E28" s="270">
        <v>11</v>
      </c>
      <c r="F28" s="270"/>
    </row>
    <row r="29" spans="1:6" ht="15.75" customHeight="1">
      <c r="A29" s="238" t="s">
        <v>57</v>
      </c>
      <c r="B29" s="238"/>
      <c r="C29" s="238"/>
      <c r="D29" s="238"/>
      <c r="E29" s="270">
        <v>4</v>
      </c>
      <c r="F29" s="270"/>
    </row>
    <row r="30" spans="1:6" ht="15.75" customHeight="1">
      <c r="A30" s="238" t="s">
        <v>56</v>
      </c>
      <c r="B30" s="238"/>
      <c r="C30" s="238"/>
      <c r="D30" s="238"/>
      <c r="E30" s="270">
        <v>7</v>
      </c>
      <c r="F30" s="270"/>
    </row>
    <row r="31" spans="1:6" ht="15.75">
      <c r="A31" s="38"/>
      <c r="B31" s="38"/>
      <c r="C31" s="38"/>
      <c r="D31" s="38"/>
      <c r="E31" s="38"/>
      <c r="F31" s="38"/>
    </row>
    <row r="32" spans="1:6" ht="18.75">
      <c r="A32" s="239" t="s">
        <v>82</v>
      </c>
      <c r="B32" s="239"/>
      <c r="C32" s="239"/>
      <c r="D32" s="239"/>
      <c r="E32" s="239"/>
      <c r="F32" s="239"/>
    </row>
    <row r="33" spans="1:7" ht="29.25" customHeight="1">
      <c r="A33" s="196" t="s">
        <v>96</v>
      </c>
      <c r="B33" s="162"/>
      <c r="C33" s="162"/>
      <c r="D33" s="162"/>
      <c r="E33" s="162"/>
      <c r="F33" s="162"/>
    </row>
    <row r="34" spans="1:7" ht="21.75" customHeight="1">
      <c r="A34" s="183" t="s">
        <v>124</v>
      </c>
      <c r="B34" s="185"/>
      <c r="C34" s="185"/>
      <c r="D34" s="185"/>
      <c r="E34" s="185"/>
      <c r="F34" s="185"/>
    </row>
    <row r="35" spans="1:7" ht="26.25" customHeight="1">
      <c r="A35" s="235" t="s">
        <v>97</v>
      </c>
      <c r="B35" s="236"/>
      <c r="C35" s="236"/>
      <c r="D35" s="236"/>
      <c r="E35" s="236"/>
      <c r="F35" s="236"/>
    </row>
    <row r="36" spans="1:7" ht="21.75" customHeight="1">
      <c r="A36" s="183" t="s">
        <v>124</v>
      </c>
      <c r="B36" s="240"/>
      <c r="C36" s="240"/>
      <c r="D36" s="240"/>
      <c r="E36" s="240"/>
      <c r="F36" s="240"/>
    </row>
    <row r="37" spans="1:7" ht="39" customHeight="1">
      <c r="A37" s="35" t="s">
        <v>7</v>
      </c>
      <c r="B37" s="241" t="s">
        <v>62</v>
      </c>
      <c r="C37" s="241"/>
      <c r="D37" s="35" t="s">
        <v>8</v>
      </c>
      <c r="E37" s="81" t="s">
        <v>9</v>
      </c>
      <c r="F37" s="82" t="s">
        <v>10</v>
      </c>
    </row>
    <row r="38" spans="1:7" ht="303.75" customHeight="1">
      <c r="A38" s="30" t="s">
        <v>11</v>
      </c>
      <c r="B38" s="247" t="s">
        <v>106</v>
      </c>
      <c r="C38" s="247"/>
      <c r="D38" s="47" t="s">
        <v>107</v>
      </c>
      <c r="E38" s="49" t="s">
        <v>115</v>
      </c>
      <c r="F38" s="46" t="s">
        <v>116</v>
      </c>
    </row>
    <row r="39" spans="1:7" ht="201" customHeight="1">
      <c r="A39" s="30" t="s">
        <v>12</v>
      </c>
      <c r="B39" s="271" t="s">
        <v>108</v>
      </c>
      <c r="C39" s="271"/>
      <c r="D39" s="7" t="s">
        <v>109</v>
      </c>
      <c r="E39" s="8" t="s">
        <v>117</v>
      </c>
      <c r="F39" s="4" t="s">
        <v>118</v>
      </c>
    </row>
    <row r="40" spans="1:7" ht="183.75" customHeight="1">
      <c r="A40" s="3" t="s">
        <v>13</v>
      </c>
      <c r="B40" s="268" t="s">
        <v>110</v>
      </c>
      <c r="C40" s="268"/>
      <c r="D40" s="5" t="s">
        <v>111</v>
      </c>
      <c r="E40" s="48" t="s">
        <v>119</v>
      </c>
      <c r="F40" s="4" t="s">
        <v>120</v>
      </c>
    </row>
    <row r="41" spans="1:7" ht="181.5" customHeight="1">
      <c r="A41" s="3" t="s">
        <v>60</v>
      </c>
      <c r="B41" s="268" t="s">
        <v>112</v>
      </c>
      <c r="C41" s="268"/>
      <c r="D41" s="6" t="s">
        <v>113</v>
      </c>
      <c r="E41" s="48" t="s">
        <v>121</v>
      </c>
      <c r="F41" s="4" t="s">
        <v>122</v>
      </c>
    </row>
    <row r="43" spans="1:7" ht="18.75">
      <c r="A43" s="239" t="s">
        <v>83</v>
      </c>
      <c r="B43" s="239"/>
      <c r="C43" s="239"/>
      <c r="D43" s="239"/>
      <c r="E43" s="239"/>
      <c r="F43" s="239"/>
      <c r="G43" s="239"/>
    </row>
    <row r="44" spans="1:7" ht="18.75">
      <c r="A44" s="196" t="s">
        <v>84</v>
      </c>
      <c r="B44" s="162"/>
      <c r="C44" s="162"/>
      <c r="D44" s="162"/>
      <c r="E44" s="162"/>
      <c r="F44" s="162"/>
      <c r="G44" s="162"/>
    </row>
    <row r="45" spans="1:7" ht="15.75">
      <c r="A45" s="28" t="s">
        <v>14</v>
      </c>
      <c r="B45" s="143" t="s">
        <v>58</v>
      </c>
      <c r="C45" s="143"/>
      <c r="D45" s="143"/>
      <c r="E45" s="143" t="s">
        <v>64</v>
      </c>
      <c r="F45" s="143"/>
      <c r="G45" s="143"/>
    </row>
    <row r="46" spans="1:7" ht="24" customHeight="1">
      <c r="A46" s="30" t="s">
        <v>16</v>
      </c>
      <c r="B46" s="214" t="s">
        <v>127</v>
      </c>
      <c r="C46" s="215"/>
      <c r="D46" s="215"/>
      <c r="E46" s="216" t="s">
        <v>128</v>
      </c>
      <c r="F46" s="217"/>
      <c r="G46" s="218"/>
    </row>
    <row r="47" spans="1:7" ht="24.75" customHeight="1">
      <c r="A47" s="30" t="s">
        <v>17</v>
      </c>
      <c r="B47" s="214" t="s">
        <v>127</v>
      </c>
      <c r="C47" s="215"/>
      <c r="D47" s="215"/>
      <c r="E47" s="272" t="s">
        <v>129</v>
      </c>
      <c r="F47" s="272"/>
      <c r="G47" s="272"/>
    </row>
    <row r="48" spans="1:7" ht="28.5" customHeight="1">
      <c r="A48" s="30" t="s">
        <v>18</v>
      </c>
      <c r="B48" s="214" t="s">
        <v>130</v>
      </c>
      <c r="C48" s="215"/>
      <c r="D48" s="215"/>
      <c r="E48" s="273" t="s">
        <v>131</v>
      </c>
      <c r="F48" s="273"/>
      <c r="G48" s="273"/>
    </row>
    <row r="49" spans="1:9" ht="15.75">
      <c r="A49" s="222" t="s">
        <v>70</v>
      </c>
      <c r="B49" s="223"/>
      <c r="C49" s="223"/>
      <c r="D49" s="223"/>
      <c r="E49" s="223"/>
      <c r="F49" s="223"/>
      <c r="G49" s="224"/>
    </row>
    <row r="51" spans="1:9" ht="18.75">
      <c r="A51" s="196" t="s">
        <v>85</v>
      </c>
      <c r="B51" s="162"/>
      <c r="C51" s="162"/>
      <c r="D51" s="162"/>
      <c r="E51" s="162"/>
      <c r="F51" s="162"/>
      <c r="G51" s="162"/>
    </row>
    <row r="52" spans="1:9" ht="18.75">
      <c r="A52" s="28" t="s">
        <v>14</v>
      </c>
      <c r="B52" s="225" t="s">
        <v>15</v>
      </c>
      <c r="C52" s="143"/>
      <c r="D52" s="143"/>
      <c r="E52" s="226" t="s">
        <v>63</v>
      </c>
      <c r="F52" s="227"/>
      <c r="G52" s="227"/>
    </row>
    <row r="53" spans="1:9" ht="18.75" customHeight="1">
      <c r="A53" s="30" t="s">
        <v>16</v>
      </c>
      <c r="B53" s="269">
        <v>1</v>
      </c>
      <c r="C53" s="185"/>
      <c r="D53" s="185"/>
      <c r="E53" s="183" t="s">
        <v>132</v>
      </c>
      <c r="F53" s="184"/>
      <c r="G53" s="184"/>
    </row>
    <row r="54" spans="1:9" ht="22.5" customHeight="1">
      <c r="A54" s="30" t="s">
        <v>17</v>
      </c>
      <c r="B54" s="269">
        <v>1</v>
      </c>
      <c r="C54" s="185"/>
      <c r="D54" s="185"/>
      <c r="E54" s="183" t="s">
        <v>132</v>
      </c>
      <c r="F54" s="184"/>
      <c r="G54" s="184"/>
    </row>
    <row r="55" spans="1:9" ht="27.75" customHeight="1">
      <c r="A55" s="30" t="s">
        <v>18</v>
      </c>
      <c r="B55" s="185" t="s">
        <v>133</v>
      </c>
      <c r="C55" s="185"/>
      <c r="D55" s="185"/>
      <c r="E55" s="185" t="s">
        <v>133</v>
      </c>
      <c r="F55" s="184"/>
      <c r="G55" s="184"/>
    </row>
    <row r="56" spans="1:9" ht="15.75">
      <c r="A56" s="181" t="s">
        <v>70</v>
      </c>
      <c r="B56" s="189"/>
      <c r="C56" s="189"/>
      <c r="D56" s="189"/>
      <c r="E56" s="189"/>
      <c r="F56" s="189"/>
      <c r="G56" s="189"/>
    </row>
    <row r="57" spans="1:9" ht="18.75">
      <c r="A57" s="234" t="s">
        <v>86</v>
      </c>
      <c r="B57" s="162"/>
      <c r="C57" s="162"/>
      <c r="D57" s="162"/>
      <c r="E57" s="162"/>
      <c r="F57" s="162"/>
      <c r="G57" s="162"/>
    </row>
    <row r="58" spans="1:9" ht="15.75">
      <c r="A58" s="40" t="s">
        <v>14</v>
      </c>
      <c r="B58" s="40" t="s">
        <v>19</v>
      </c>
      <c r="C58" s="227" t="s">
        <v>20</v>
      </c>
      <c r="D58" s="227"/>
      <c r="E58" s="227" t="s">
        <v>104</v>
      </c>
      <c r="F58" s="227"/>
      <c r="G58" s="40" t="s">
        <v>65</v>
      </c>
    </row>
    <row r="59" spans="1:9" ht="49.5" customHeight="1">
      <c r="A59" s="42" t="s">
        <v>16</v>
      </c>
      <c r="B59" s="25">
        <v>8</v>
      </c>
      <c r="C59" s="222">
        <v>8</v>
      </c>
      <c r="D59" s="224"/>
      <c r="E59" s="181" t="s">
        <v>134</v>
      </c>
      <c r="F59" s="181"/>
      <c r="G59" s="89" t="s">
        <v>135</v>
      </c>
    </row>
    <row r="60" spans="1:9" ht="48.75" customHeight="1">
      <c r="A60" s="42" t="s">
        <v>17</v>
      </c>
      <c r="B60" s="25">
        <v>11</v>
      </c>
      <c r="C60" s="222">
        <v>11</v>
      </c>
      <c r="D60" s="224"/>
      <c r="E60" s="181" t="s">
        <v>136</v>
      </c>
      <c r="F60" s="181"/>
      <c r="G60" s="89" t="s">
        <v>135</v>
      </c>
    </row>
    <row r="61" spans="1:9" ht="57" customHeight="1">
      <c r="A61" s="42" t="s">
        <v>18</v>
      </c>
      <c r="B61" s="25">
        <v>7</v>
      </c>
      <c r="C61" s="222">
        <v>7</v>
      </c>
      <c r="D61" s="224"/>
      <c r="E61" s="181" t="s">
        <v>137</v>
      </c>
      <c r="F61" s="181"/>
      <c r="G61" s="89" t="s">
        <v>135</v>
      </c>
    </row>
    <row r="62" spans="1:9" ht="15.75">
      <c r="A62" s="181" t="s">
        <v>70</v>
      </c>
      <c r="B62" s="189"/>
      <c r="C62" s="189"/>
      <c r="D62" s="189"/>
      <c r="E62" s="189"/>
      <c r="F62" s="189"/>
      <c r="G62" s="189"/>
    </row>
    <row r="64" spans="1:9" ht="21">
      <c r="A64" s="190" t="s">
        <v>138</v>
      </c>
      <c r="B64" s="190"/>
      <c r="C64" s="190"/>
      <c r="D64" s="190"/>
      <c r="E64" s="190"/>
      <c r="F64" s="190"/>
      <c r="G64" s="190"/>
      <c r="H64" s="190"/>
      <c r="I64" s="190"/>
    </row>
    <row r="65" spans="1:9" ht="31.5">
      <c r="A65" s="50" t="s">
        <v>22</v>
      </c>
      <c r="B65" s="51" t="s">
        <v>23</v>
      </c>
      <c r="C65" s="52" t="s">
        <v>139</v>
      </c>
      <c r="D65" s="51" t="s">
        <v>24</v>
      </c>
      <c r="E65" s="51" t="s">
        <v>25</v>
      </c>
      <c r="F65" s="51" t="s">
        <v>26</v>
      </c>
      <c r="G65" s="28" t="s">
        <v>27</v>
      </c>
      <c r="H65" s="24" t="s">
        <v>140</v>
      </c>
    </row>
    <row r="66" spans="1:9" ht="87" customHeight="1">
      <c r="A66" s="53" t="s">
        <v>141</v>
      </c>
      <c r="B66" s="53" t="s">
        <v>142</v>
      </c>
      <c r="C66" s="54">
        <v>28620</v>
      </c>
      <c r="D66" s="53" t="s">
        <v>143</v>
      </c>
      <c r="E66" s="127">
        <f>F66/C66</f>
        <v>0.11554856743535989</v>
      </c>
      <c r="F66" s="128">
        <v>3307</v>
      </c>
      <c r="G66" s="91" t="s">
        <v>122</v>
      </c>
      <c r="H66" s="55" t="s">
        <v>144</v>
      </c>
      <c r="I66" s="56"/>
    </row>
    <row r="67" spans="1:9" ht="78" customHeight="1">
      <c r="A67" s="53" t="s">
        <v>145</v>
      </c>
      <c r="B67" s="53" t="s">
        <v>146</v>
      </c>
      <c r="C67" s="54">
        <v>216</v>
      </c>
      <c r="D67" s="53" t="s">
        <v>147</v>
      </c>
      <c r="E67" s="127">
        <f t="shared" ref="E67:E74" si="0">F67/C67</f>
        <v>0.21296296296296297</v>
      </c>
      <c r="F67" s="9">
        <v>46</v>
      </c>
      <c r="G67" s="83" t="s">
        <v>148</v>
      </c>
      <c r="H67" s="55" t="s">
        <v>144</v>
      </c>
      <c r="I67" s="56"/>
    </row>
    <row r="68" spans="1:9" ht="93.75">
      <c r="A68" s="53" t="s">
        <v>149</v>
      </c>
      <c r="B68" s="53" t="s">
        <v>150</v>
      </c>
      <c r="C68" s="54">
        <v>6941.16</v>
      </c>
      <c r="D68" s="53" t="s">
        <v>151</v>
      </c>
      <c r="E68" s="127">
        <f t="shared" si="0"/>
        <v>0.16596649551371817</v>
      </c>
      <c r="F68" s="9">
        <v>1152</v>
      </c>
      <c r="G68" s="91" t="s">
        <v>122</v>
      </c>
      <c r="H68" s="55" t="s">
        <v>144</v>
      </c>
      <c r="I68" s="56"/>
    </row>
    <row r="69" spans="1:9" ht="96" customHeight="1">
      <c r="A69" s="57" t="s">
        <v>152</v>
      </c>
      <c r="B69" s="58" t="s">
        <v>153</v>
      </c>
      <c r="C69" s="54">
        <v>255</v>
      </c>
      <c r="D69" s="58" t="s">
        <v>151</v>
      </c>
      <c r="E69" s="127">
        <f t="shared" si="0"/>
        <v>0.30980392156862746</v>
      </c>
      <c r="F69" s="9">
        <v>79</v>
      </c>
      <c r="G69" s="84"/>
      <c r="H69" s="55" t="s">
        <v>144</v>
      </c>
      <c r="I69" s="56"/>
    </row>
    <row r="70" spans="1:9" ht="112.5">
      <c r="A70" s="53" t="s">
        <v>154</v>
      </c>
      <c r="B70" s="53" t="s">
        <v>155</v>
      </c>
      <c r="C70" s="54">
        <v>131.76</v>
      </c>
      <c r="D70" s="53" t="s">
        <v>156</v>
      </c>
      <c r="E70" s="127">
        <f t="shared" si="0"/>
        <v>0.25045537340619312</v>
      </c>
      <c r="F70" s="9">
        <v>33</v>
      </c>
      <c r="G70" s="91" t="s">
        <v>122</v>
      </c>
      <c r="H70" s="55" t="s">
        <v>144</v>
      </c>
      <c r="I70" s="56"/>
    </row>
    <row r="71" spans="1:9" ht="56.25">
      <c r="A71" s="191" t="s">
        <v>157</v>
      </c>
      <c r="B71" s="53" t="s">
        <v>158</v>
      </c>
      <c r="C71" s="54">
        <v>2268</v>
      </c>
      <c r="D71" s="53" t="s">
        <v>159</v>
      </c>
      <c r="E71" s="127">
        <f t="shared" si="0"/>
        <v>0.60493827160493829</v>
      </c>
      <c r="F71" s="9">
        <v>1372</v>
      </c>
      <c r="G71" s="83" t="s">
        <v>157</v>
      </c>
      <c r="H71" s="55" t="s">
        <v>144</v>
      </c>
      <c r="I71" s="56"/>
    </row>
    <row r="72" spans="1:9" ht="75">
      <c r="A72" s="192"/>
      <c r="B72" s="53" t="s">
        <v>160</v>
      </c>
      <c r="C72" s="54">
        <v>207.36</v>
      </c>
      <c r="D72" s="53" t="s">
        <v>161</v>
      </c>
      <c r="E72" s="127">
        <f t="shared" si="0"/>
        <v>0.23630401234567899</v>
      </c>
      <c r="F72" s="9">
        <v>49</v>
      </c>
      <c r="G72" s="83" t="s">
        <v>157</v>
      </c>
      <c r="H72" s="55" t="s">
        <v>144</v>
      </c>
      <c r="I72" s="56"/>
    </row>
    <row r="73" spans="1:9" ht="143.25" customHeight="1">
      <c r="A73" s="59" t="s">
        <v>162</v>
      </c>
      <c r="B73" s="53" t="s">
        <v>163</v>
      </c>
      <c r="C73" s="54">
        <v>1118.8800000000001</v>
      </c>
      <c r="D73" s="53" t="s">
        <v>164</v>
      </c>
      <c r="E73" s="127">
        <f t="shared" si="0"/>
        <v>0.21986271986271985</v>
      </c>
      <c r="F73" s="9">
        <v>246</v>
      </c>
      <c r="G73" s="91" t="s">
        <v>165</v>
      </c>
      <c r="H73" s="55" t="s">
        <v>144</v>
      </c>
    </row>
    <row r="74" spans="1:9" ht="56.25">
      <c r="A74" s="193" t="s">
        <v>166</v>
      </c>
      <c r="B74" s="53" t="s">
        <v>167</v>
      </c>
      <c r="C74" s="54">
        <v>1750</v>
      </c>
      <c r="D74" s="53" t="s">
        <v>164</v>
      </c>
      <c r="E74" s="127">
        <f t="shared" si="0"/>
        <v>0.46400000000000002</v>
      </c>
      <c r="F74" s="9">
        <v>812</v>
      </c>
      <c r="G74" s="91" t="s">
        <v>168</v>
      </c>
      <c r="H74" s="55" t="s">
        <v>144</v>
      </c>
    </row>
    <row r="75" spans="1:9" ht="75">
      <c r="A75" s="194"/>
      <c r="B75" s="53" t="s">
        <v>169</v>
      </c>
      <c r="C75" s="54">
        <v>426.6</v>
      </c>
      <c r="D75" s="53" t="s">
        <v>164</v>
      </c>
      <c r="E75" s="127">
        <f>F75/C75</f>
        <v>0.22948898265353962</v>
      </c>
      <c r="F75" s="9">
        <v>97.9</v>
      </c>
      <c r="G75" s="91" t="s">
        <v>120</v>
      </c>
      <c r="H75" s="55" t="s">
        <v>144</v>
      </c>
    </row>
    <row r="76" spans="1:9" ht="58.5" customHeight="1">
      <c r="A76" s="195"/>
      <c r="B76" s="53" t="s">
        <v>170</v>
      </c>
      <c r="C76" s="54">
        <v>5184</v>
      </c>
      <c r="D76" s="53" t="s">
        <v>164</v>
      </c>
      <c r="E76" s="127">
        <f>F76/C76</f>
        <v>0.12519290123456789</v>
      </c>
      <c r="F76" s="9">
        <v>649</v>
      </c>
      <c r="G76" s="83" t="s">
        <v>120</v>
      </c>
      <c r="H76" s="55" t="s">
        <v>144</v>
      </c>
    </row>
    <row r="77" spans="1:9" ht="71.25" customHeight="1">
      <c r="A77" s="60" t="s">
        <v>171</v>
      </c>
      <c r="B77" s="60" t="s">
        <v>172</v>
      </c>
      <c r="C77" s="60">
        <v>18</v>
      </c>
      <c r="D77" s="60" t="s">
        <v>173</v>
      </c>
      <c r="E77" s="61">
        <f t="shared" ref="E77:E85" si="1">(F77*100)/C77</f>
        <v>27.777777777777779</v>
      </c>
      <c r="F77" s="60">
        <v>5</v>
      </c>
      <c r="G77" s="62" t="s">
        <v>174</v>
      </c>
    </row>
    <row r="78" spans="1:9" ht="63">
      <c r="A78" s="60" t="s">
        <v>175</v>
      </c>
      <c r="B78" s="60" t="s">
        <v>176</v>
      </c>
      <c r="C78" s="60">
        <v>3</v>
      </c>
      <c r="D78" s="60" t="s">
        <v>177</v>
      </c>
      <c r="E78" s="61">
        <f t="shared" si="1"/>
        <v>0</v>
      </c>
      <c r="F78" s="60">
        <v>0</v>
      </c>
      <c r="G78" s="63"/>
    </row>
    <row r="79" spans="1:9" ht="222.75" customHeight="1">
      <c r="A79" s="60" t="s">
        <v>178</v>
      </c>
      <c r="B79" s="60" t="s">
        <v>179</v>
      </c>
      <c r="C79" s="60">
        <v>96</v>
      </c>
      <c r="D79" s="60" t="s">
        <v>180</v>
      </c>
      <c r="E79" s="61">
        <f t="shared" si="1"/>
        <v>31.25</v>
      </c>
      <c r="F79" s="60">
        <v>30</v>
      </c>
      <c r="G79" s="63" t="s">
        <v>181</v>
      </c>
    </row>
    <row r="80" spans="1:9" ht="77.25" customHeight="1">
      <c r="A80" s="60" t="s">
        <v>182</v>
      </c>
      <c r="B80" s="60" t="s">
        <v>183</v>
      </c>
      <c r="C80" s="60">
        <v>8</v>
      </c>
      <c r="D80" s="60" t="s">
        <v>180</v>
      </c>
      <c r="E80" s="61">
        <f t="shared" si="1"/>
        <v>25</v>
      </c>
      <c r="F80" s="60">
        <v>2</v>
      </c>
      <c r="G80" s="62" t="s">
        <v>184</v>
      </c>
    </row>
    <row r="81" spans="1:7" ht="189">
      <c r="A81" s="60" t="s">
        <v>185</v>
      </c>
      <c r="B81" s="60" t="s">
        <v>186</v>
      </c>
      <c r="C81" s="60">
        <v>5</v>
      </c>
      <c r="D81" s="60" t="s">
        <v>187</v>
      </c>
      <c r="E81" s="61">
        <f t="shared" si="1"/>
        <v>0</v>
      </c>
      <c r="F81" s="60">
        <v>0</v>
      </c>
      <c r="G81" s="63"/>
    </row>
    <row r="82" spans="1:7" ht="63">
      <c r="A82" s="60" t="s">
        <v>188</v>
      </c>
      <c r="B82" s="60" t="s">
        <v>189</v>
      </c>
      <c r="C82" s="60">
        <v>3</v>
      </c>
      <c r="D82" s="60" t="s">
        <v>187</v>
      </c>
      <c r="E82" s="61">
        <f t="shared" si="1"/>
        <v>0</v>
      </c>
      <c r="F82" s="60">
        <v>0</v>
      </c>
      <c r="G82" s="63"/>
    </row>
    <row r="83" spans="1:7" ht="241.5" customHeight="1">
      <c r="A83" s="60" t="s">
        <v>190</v>
      </c>
      <c r="B83" s="60" t="s">
        <v>191</v>
      </c>
      <c r="C83" s="60">
        <v>93</v>
      </c>
      <c r="D83" s="60" t="s">
        <v>192</v>
      </c>
      <c r="E83" s="61">
        <f t="shared" si="1"/>
        <v>46.236559139784944</v>
      </c>
      <c r="F83" s="60">
        <v>43</v>
      </c>
      <c r="G83" s="63" t="s">
        <v>193</v>
      </c>
    </row>
    <row r="84" spans="1:7" ht="183" customHeight="1">
      <c r="A84" s="60" t="s">
        <v>194</v>
      </c>
      <c r="B84" s="60" t="s">
        <v>195</v>
      </c>
      <c r="C84" s="60">
        <v>100</v>
      </c>
      <c r="D84" s="60" t="s">
        <v>187</v>
      </c>
      <c r="E84" s="61">
        <f t="shared" si="1"/>
        <v>83</v>
      </c>
      <c r="F84" s="60">
        <v>83</v>
      </c>
      <c r="G84" s="63" t="s">
        <v>196</v>
      </c>
    </row>
    <row r="85" spans="1:7" ht="187.5" customHeight="1">
      <c r="A85" s="60" t="s">
        <v>197</v>
      </c>
      <c r="B85" s="60" t="s">
        <v>198</v>
      </c>
      <c r="C85" s="60">
        <v>8</v>
      </c>
      <c r="D85" s="60" t="s">
        <v>199</v>
      </c>
      <c r="E85" s="61">
        <f t="shared" si="1"/>
        <v>100</v>
      </c>
      <c r="F85" s="60">
        <v>8</v>
      </c>
      <c r="G85" s="62" t="s">
        <v>200</v>
      </c>
    </row>
    <row r="86" spans="1:7" ht="132" customHeight="1">
      <c r="A86" s="34" t="s">
        <v>201</v>
      </c>
      <c r="B86" s="34" t="s">
        <v>202</v>
      </c>
      <c r="C86" s="26">
        <v>500</v>
      </c>
      <c r="D86" s="34" t="s">
        <v>203</v>
      </c>
      <c r="E86" s="64">
        <f t="shared" ref="E86:E91" si="2">+F86/C86</f>
        <v>5.8000000000000003E-2</v>
      </c>
      <c r="F86" s="26">
        <v>29</v>
      </c>
      <c r="G86" s="65" t="s">
        <v>204</v>
      </c>
    </row>
    <row r="87" spans="1:7" ht="72.75" customHeight="1">
      <c r="A87" s="34" t="s">
        <v>205</v>
      </c>
      <c r="B87" s="34" t="s">
        <v>206</v>
      </c>
      <c r="C87" s="26">
        <v>80</v>
      </c>
      <c r="D87" s="34" t="s">
        <v>203</v>
      </c>
      <c r="E87" s="64">
        <f t="shared" si="2"/>
        <v>0.27500000000000002</v>
      </c>
      <c r="F87" s="26">
        <v>22</v>
      </c>
      <c r="G87" s="65" t="s">
        <v>207</v>
      </c>
    </row>
    <row r="88" spans="1:7" ht="77.25" customHeight="1">
      <c r="A88" s="34" t="s">
        <v>208</v>
      </c>
      <c r="B88" s="34" t="s">
        <v>209</v>
      </c>
      <c r="C88" s="26">
        <v>1500</v>
      </c>
      <c r="D88" s="34" t="s">
        <v>203</v>
      </c>
      <c r="E88" s="64">
        <f t="shared" si="2"/>
        <v>0.29666666666666669</v>
      </c>
      <c r="F88" s="26">
        <v>445</v>
      </c>
      <c r="G88" s="65" t="s">
        <v>210</v>
      </c>
    </row>
    <row r="89" spans="1:7" ht="56.25" customHeight="1">
      <c r="A89" s="34" t="s">
        <v>211</v>
      </c>
      <c r="B89" s="34" t="s">
        <v>212</v>
      </c>
      <c r="C89" s="26">
        <v>3500</v>
      </c>
      <c r="D89" s="34" t="s">
        <v>203</v>
      </c>
      <c r="E89" s="64">
        <f t="shared" si="2"/>
        <v>0.31885714285714284</v>
      </c>
      <c r="F89" s="26">
        <v>1116</v>
      </c>
      <c r="G89" s="65" t="s">
        <v>213</v>
      </c>
    </row>
    <row r="90" spans="1:7" ht="47.25">
      <c r="A90" s="34" t="s">
        <v>214</v>
      </c>
      <c r="B90" s="34" t="s">
        <v>215</v>
      </c>
      <c r="C90" s="26">
        <v>12</v>
      </c>
      <c r="D90" s="34" t="s">
        <v>216</v>
      </c>
      <c r="E90" s="66">
        <f t="shared" si="2"/>
        <v>8.3333333333333329E-2</v>
      </c>
      <c r="F90" s="26">
        <v>1</v>
      </c>
      <c r="G90" s="34" t="s">
        <v>217</v>
      </c>
    </row>
    <row r="91" spans="1:7" ht="117.75" customHeight="1">
      <c r="A91" s="34" t="s">
        <v>218</v>
      </c>
      <c r="B91" s="34" t="s">
        <v>219</v>
      </c>
      <c r="C91" s="26">
        <v>300</v>
      </c>
      <c r="D91" s="34" t="s">
        <v>220</v>
      </c>
      <c r="E91" s="66">
        <f t="shared" si="2"/>
        <v>7.3333333333333334E-2</v>
      </c>
      <c r="F91" s="26">
        <v>22</v>
      </c>
      <c r="G91" s="36" t="s">
        <v>221</v>
      </c>
    </row>
    <row r="92" spans="1:7" ht="134.25" customHeight="1">
      <c r="A92" s="34" t="s">
        <v>222</v>
      </c>
      <c r="B92" s="34" t="s">
        <v>223</v>
      </c>
      <c r="C92" s="27" t="s">
        <v>224</v>
      </c>
      <c r="D92" s="34" t="s">
        <v>225</v>
      </c>
      <c r="E92" s="64" t="s">
        <v>226</v>
      </c>
      <c r="F92" s="67" t="s">
        <v>227</v>
      </c>
      <c r="G92" s="85"/>
    </row>
    <row r="93" spans="1:7" ht="99" customHeight="1">
      <c r="A93" s="228" t="s">
        <v>228</v>
      </c>
      <c r="B93" s="228" t="s">
        <v>229</v>
      </c>
      <c r="C93" s="228" t="s">
        <v>230</v>
      </c>
      <c r="D93" s="228" t="s">
        <v>231</v>
      </c>
      <c r="E93" s="231"/>
      <c r="F93" s="219" t="s">
        <v>232</v>
      </c>
      <c r="G93" s="86" t="s">
        <v>233</v>
      </c>
    </row>
    <row r="94" spans="1:7" ht="84" customHeight="1">
      <c r="A94" s="229"/>
      <c r="B94" s="229"/>
      <c r="C94" s="229"/>
      <c r="D94" s="229"/>
      <c r="E94" s="232"/>
      <c r="F94" s="220"/>
      <c r="G94" s="86" t="s">
        <v>234</v>
      </c>
    </row>
    <row r="95" spans="1:7" ht="29.25" customHeight="1">
      <c r="A95" s="229"/>
      <c r="B95" s="229"/>
      <c r="C95" s="229"/>
      <c r="D95" s="229"/>
      <c r="E95" s="232"/>
      <c r="F95" s="221"/>
      <c r="G95" s="86" t="s">
        <v>235</v>
      </c>
    </row>
    <row r="96" spans="1:7" ht="38.25" customHeight="1">
      <c r="A96" s="229"/>
      <c r="B96" s="229"/>
      <c r="C96" s="229"/>
      <c r="D96" s="229"/>
      <c r="E96" s="232"/>
      <c r="F96" s="47" t="s">
        <v>236</v>
      </c>
      <c r="G96" s="34" t="s">
        <v>237</v>
      </c>
    </row>
    <row r="97" spans="1:7" ht="31.5">
      <c r="A97" s="229"/>
      <c r="B97" s="229"/>
      <c r="C97" s="229"/>
      <c r="D97" s="229"/>
      <c r="E97" s="232"/>
      <c r="F97" s="47" t="s">
        <v>238</v>
      </c>
      <c r="G97" s="87" t="s">
        <v>239</v>
      </c>
    </row>
    <row r="98" spans="1:7" ht="57" customHeight="1">
      <c r="A98" s="230"/>
      <c r="B98" s="230"/>
      <c r="C98" s="230"/>
      <c r="D98" s="230"/>
      <c r="E98" s="233"/>
      <c r="F98" s="47" t="s">
        <v>240</v>
      </c>
      <c r="G98" s="87" t="s">
        <v>241</v>
      </c>
    </row>
    <row r="99" spans="1:7" ht="80.25" customHeight="1">
      <c r="A99" s="47" t="s">
        <v>434</v>
      </c>
      <c r="B99" s="47" t="s">
        <v>435</v>
      </c>
      <c r="C99" s="47" t="s">
        <v>577</v>
      </c>
      <c r="D99" s="47" t="s">
        <v>436</v>
      </c>
      <c r="E99" s="10">
        <v>1.028</v>
      </c>
      <c r="F99" s="47" t="s">
        <v>574</v>
      </c>
      <c r="G99" s="88" t="s">
        <v>242</v>
      </c>
    </row>
    <row r="100" spans="1:7" ht="184.5" customHeight="1">
      <c r="A100" s="27" t="s">
        <v>243</v>
      </c>
      <c r="B100" s="47" t="s">
        <v>244</v>
      </c>
      <c r="C100" s="47" t="s">
        <v>578</v>
      </c>
      <c r="D100" s="47" t="s">
        <v>245</v>
      </c>
      <c r="E100" s="10">
        <v>3.75</v>
      </c>
      <c r="F100" s="47" t="s">
        <v>575</v>
      </c>
      <c r="G100" s="88" t="s">
        <v>242</v>
      </c>
    </row>
    <row r="101" spans="1:7" ht="98.25" customHeight="1">
      <c r="A101" s="27" t="s">
        <v>246</v>
      </c>
      <c r="B101" s="47" t="s">
        <v>247</v>
      </c>
      <c r="C101" s="47" t="s">
        <v>579</v>
      </c>
      <c r="D101" s="47" t="s">
        <v>248</v>
      </c>
      <c r="E101" s="10">
        <v>0.8</v>
      </c>
      <c r="F101" s="47" t="s">
        <v>576</v>
      </c>
      <c r="G101" s="88" t="s">
        <v>242</v>
      </c>
    </row>
    <row r="102" spans="1:7" ht="188.25" customHeight="1">
      <c r="A102" s="27" t="s">
        <v>249</v>
      </c>
      <c r="B102" s="47" t="s">
        <v>250</v>
      </c>
      <c r="C102" s="27" t="s">
        <v>251</v>
      </c>
      <c r="D102" s="47" t="s">
        <v>252</v>
      </c>
      <c r="E102" s="11" t="s">
        <v>253</v>
      </c>
      <c r="F102" s="47" t="s">
        <v>254</v>
      </c>
      <c r="G102" s="89" t="s">
        <v>255</v>
      </c>
    </row>
    <row r="103" spans="1:7" ht="147.75" customHeight="1">
      <c r="A103" s="27" t="s">
        <v>256</v>
      </c>
      <c r="B103" s="27" t="s">
        <v>206</v>
      </c>
      <c r="C103" s="27">
        <v>780</v>
      </c>
      <c r="D103" s="27" t="s">
        <v>220</v>
      </c>
      <c r="E103" s="11">
        <f>F103/C103</f>
        <v>0.42820512820512818</v>
      </c>
      <c r="F103" s="27">
        <v>334</v>
      </c>
      <c r="G103" s="30"/>
    </row>
    <row r="104" spans="1:7" ht="178.5" customHeight="1">
      <c r="A104" s="27" t="s">
        <v>257</v>
      </c>
      <c r="B104" s="27" t="s">
        <v>258</v>
      </c>
      <c r="C104" s="27">
        <v>396</v>
      </c>
      <c r="D104" s="27" t="s">
        <v>220</v>
      </c>
      <c r="E104" s="11">
        <f>F104/C104</f>
        <v>6.8181818181818177E-2</v>
      </c>
      <c r="F104" s="27">
        <v>27</v>
      </c>
      <c r="G104" s="30"/>
    </row>
    <row r="105" spans="1:7" ht="171.75" customHeight="1">
      <c r="A105" s="93" t="s">
        <v>259</v>
      </c>
      <c r="B105" s="47" t="s">
        <v>260</v>
      </c>
      <c r="C105" s="92">
        <v>3600000</v>
      </c>
      <c r="D105" s="27" t="s">
        <v>261</v>
      </c>
      <c r="E105" s="22">
        <f>F105/C105*100</f>
        <v>31.492944444444444</v>
      </c>
      <c r="F105" s="92">
        <f>440720+360237+332789</f>
        <v>1133746</v>
      </c>
      <c r="G105" s="43" t="s">
        <v>262</v>
      </c>
    </row>
    <row r="106" spans="1:7" ht="75">
      <c r="A106" s="202" t="s">
        <v>263</v>
      </c>
      <c r="B106" s="204" t="s">
        <v>264</v>
      </c>
      <c r="C106" s="129">
        <v>60</v>
      </c>
      <c r="D106" s="68" t="s">
        <v>265</v>
      </c>
      <c r="E106" s="129">
        <v>53</v>
      </c>
      <c r="F106" s="69"/>
      <c r="G106" s="80" t="s">
        <v>266</v>
      </c>
    </row>
    <row r="107" spans="1:7" ht="309.75" customHeight="1">
      <c r="A107" s="203"/>
      <c r="B107" s="205"/>
      <c r="C107" s="129">
        <v>1435</v>
      </c>
      <c r="D107" s="68" t="s">
        <v>267</v>
      </c>
      <c r="E107" s="129">
        <f>134+196+195</f>
        <v>525</v>
      </c>
      <c r="F107" s="12"/>
      <c r="G107" s="80" t="s">
        <v>268</v>
      </c>
    </row>
    <row r="108" spans="1:7" ht="138.75" customHeight="1">
      <c r="A108" s="27" t="s">
        <v>269</v>
      </c>
      <c r="B108" s="47" t="s">
        <v>270</v>
      </c>
      <c r="C108" s="27" t="s">
        <v>271</v>
      </c>
      <c r="D108" s="27" t="s">
        <v>272</v>
      </c>
      <c r="E108" s="23">
        <v>8.5000000000000006E-3</v>
      </c>
      <c r="F108" s="23">
        <v>8.5000000000000006E-3</v>
      </c>
      <c r="G108" s="13" t="s">
        <v>273</v>
      </c>
    </row>
    <row r="109" spans="1:7" ht="102" customHeight="1">
      <c r="A109" s="27" t="s">
        <v>274</v>
      </c>
      <c r="B109" s="27" t="s">
        <v>275</v>
      </c>
      <c r="C109" s="27">
        <v>80</v>
      </c>
      <c r="D109" s="27" t="s">
        <v>276</v>
      </c>
      <c r="E109" s="14">
        <v>0</v>
      </c>
      <c r="F109" s="27">
        <v>0</v>
      </c>
      <c r="G109" s="44"/>
    </row>
    <row r="110" spans="1:7" ht="138.75" customHeight="1">
      <c r="A110" s="27" t="s">
        <v>277</v>
      </c>
      <c r="B110" s="27" t="s">
        <v>278</v>
      </c>
      <c r="C110" s="27">
        <v>40</v>
      </c>
      <c r="D110" s="27" t="s">
        <v>276</v>
      </c>
      <c r="E110" s="14">
        <v>0</v>
      </c>
      <c r="F110" s="27">
        <v>0</v>
      </c>
      <c r="G110" s="44"/>
    </row>
    <row r="111" spans="1:7" ht="99.75" customHeight="1">
      <c r="A111" s="27" t="s">
        <v>279</v>
      </c>
      <c r="B111" s="27" t="s">
        <v>280</v>
      </c>
      <c r="C111" s="27">
        <v>10</v>
      </c>
      <c r="D111" s="27" t="s">
        <v>276</v>
      </c>
      <c r="E111" s="14">
        <v>0.5</v>
      </c>
      <c r="F111" s="27">
        <v>5</v>
      </c>
      <c r="G111" s="90" t="s">
        <v>281</v>
      </c>
    </row>
    <row r="112" spans="1:7" ht="144.75" customHeight="1">
      <c r="A112" s="27" t="s">
        <v>282</v>
      </c>
      <c r="B112" s="27" t="s">
        <v>283</v>
      </c>
      <c r="C112" s="27">
        <v>100</v>
      </c>
      <c r="D112" s="27" t="s">
        <v>284</v>
      </c>
      <c r="E112" s="14">
        <v>1</v>
      </c>
      <c r="F112" s="27">
        <v>100</v>
      </c>
      <c r="G112" s="43" t="s">
        <v>285</v>
      </c>
    </row>
    <row r="113" spans="1:7" ht="129.75" customHeight="1">
      <c r="A113" s="136" t="s">
        <v>586</v>
      </c>
      <c r="B113" s="132" t="s">
        <v>587</v>
      </c>
      <c r="C113" s="132" t="s">
        <v>588</v>
      </c>
      <c r="D113" s="131" t="s">
        <v>272</v>
      </c>
      <c r="E113" s="133">
        <v>1</v>
      </c>
      <c r="F113" s="134">
        <v>3</v>
      </c>
      <c r="G113" s="130" t="s">
        <v>589</v>
      </c>
    </row>
    <row r="114" spans="1:7" ht="176.25" customHeight="1">
      <c r="A114" s="131" t="s">
        <v>590</v>
      </c>
      <c r="B114" s="132" t="s">
        <v>591</v>
      </c>
      <c r="C114" s="132" t="s">
        <v>592</v>
      </c>
      <c r="D114" s="131" t="s">
        <v>593</v>
      </c>
      <c r="E114" s="133">
        <v>0.26</v>
      </c>
      <c r="F114" s="134">
        <v>470</v>
      </c>
      <c r="G114" s="130" t="s">
        <v>594</v>
      </c>
    </row>
    <row r="115" spans="1:7" ht="111" customHeight="1">
      <c r="A115" s="131" t="s">
        <v>595</v>
      </c>
      <c r="B115" s="132" t="s">
        <v>596</v>
      </c>
      <c r="C115" s="135" t="s">
        <v>597</v>
      </c>
      <c r="D115" s="131" t="s">
        <v>593</v>
      </c>
      <c r="E115" s="133">
        <v>0.18</v>
      </c>
      <c r="F115" s="134">
        <v>196</v>
      </c>
      <c r="G115" s="130" t="s">
        <v>598</v>
      </c>
    </row>
    <row r="116" spans="1:7" ht="131.25" customHeight="1">
      <c r="A116" s="131" t="s">
        <v>599</v>
      </c>
      <c r="B116" s="132" t="s">
        <v>600</v>
      </c>
      <c r="C116" s="135" t="s">
        <v>601</v>
      </c>
      <c r="D116" s="131" t="s">
        <v>602</v>
      </c>
      <c r="E116" s="133">
        <v>0.21</v>
      </c>
      <c r="F116" s="134">
        <v>128</v>
      </c>
      <c r="G116" s="130" t="s">
        <v>603</v>
      </c>
    </row>
    <row r="118" spans="1:7" ht="18.75">
      <c r="A118" s="206" t="s">
        <v>92</v>
      </c>
      <c r="B118" s="207"/>
      <c r="C118" s="207"/>
      <c r="D118" s="207"/>
      <c r="E118" s="207"/>
      <c r="F118" s="207"/>
      <c r="G118" s="208"/>
    </row>
    <row r="119" spans="1:7" ht="15.75">
      <c r="A119" s="40" t="s">
        <v>28</v>
      </c>
      <c r="B119" s="40" t="s">
        <v>29</v>
      </c>
      <c r="C119" s="41" t="s">
        <v>67</v>
      </c>
      <c r="D119" s="40" t="s">
        <v>30</v>
      </c>
      <c r="E119" s="40" t="s">
        <v>31</v>
      </c>
      <c r="F119" s="28" t="s">
        <v>32</v>
      </c>
      <c r="G119" s="40" t="s">
        <v>33</v>
      </c>
    </row>
    <row r="120" spans="1:7" ht="101.25" customHeight="1">
      <c r="A120" s="30">
        <v>429410</v>
      </c>
      <c r="B120" s="30" t="s">
        <v>286</v>
      </c>
      <c r="C120" s="94">
        <v>45307</v>
      </c>
      <c r="D120" s="95">
        <v>749216796</v>
      </c>
      <c r="E120" s="30" t="s">
        <v>287</v>
      </c>
      <c r="F120" s="30" t="s">
        <v>288</v>
      </c>
      <c r="G120" s="46" t="s">
        <v>289</v>
      </c>
    </row>
    <row r="121" spans="1:7" ht="182.25" customHeight="1">
      <c r="A121" s="30">
        <v>429409</v>
      </c>
      <c r="B121" s="30" t="s">
        <v>580</v>
      </c>
      <c r="C121" s="94">
        <v>45348</v>
      </c>
      <c r="D121" s="95">
        <v>4800000000</v>
      </c>
      <c r="E121" s="30" t="s">
        <v>290</v>
      </c>
      <c r="F121" s="30" t="s">
        <v>288</v>
      </c>
      <c r="G121" s="46" t="s">
        <v>291</v>
      </c>
    </row>
    <row r="122" spans="1:7" ht="94.5">
      <c r="A122" s="30">
        <v>434857</v>
      </c>
      <c r="B122" s="30" t="s">
        <v>581</v>
      </c>
      <c r="C122" s="94">
        <v>45351</v>
      </c>
      <c r="D122" s="95">
        <v>25000000</v>
      </c>
      <c r="E122" s="30" t="s">
        <v>292</v>
      </c>
      <c r="F122" s="30" t="s">
        <v>288</v>
      </c>
      <c r="G122" s="46" t="s">
        <v>293</v>
      </c>
    </row>
    <row r="123" spans="1:7" ht="99.75" customHeight="1">
      <c r="A123" s="30">
        <v>437997</v>
      </c>
      <c r="B123" s="30" t="s">
        <v>294</v>
      </c>
      <c r="C123" s="94">
        <v>45350</v>
      </c>
      <c r="D123" s="95">
        <v>25480000</v>
      </c>
      <c r="E123" s="30" t="s">
        <v>295</v>
      </c>
      <c r="F123" s="30" t="s">
        <v>288</v>
      </c>
      <c r="G123" s="46" t="s">
        <v>296</v>
      </c>
    </row>
    <row r="124" spans="1:7" ht="96.75" customHeight="1">
      <c r="A124" s="209">
        <v>438263</v>
      </c>
      <c r="B124" s="209" t="s">
        <v>297</v>
      </c>
      <c r="C124" s="94">
        <v>45366</v>
      </c>
      <c r="D124" s="95">
        <v>21500000</v>
      </c>
      <c r="E124" s="30" t="s">
        <v>298</v>
      </c>
      <c r="F124" s="209" t="s">
        <v>288</v>
      </c>
      <c r="G124" s="211" t="s">
        <v>299</v>
      </c>
    </row>
    <row r="125" spans="1:7" ht="27" customHeight="1">
      <c r="A125" s="210"/>
      <c r="B125" s="210"/>
      <c r="C125" s="94">
        <v>45366</v>
      </c>
      <c r="D125" s="95">
        <v>6465000</v>
      </c>
      <c r="E125" s="30" t="s">
        <v>300</v>
      </c>
      <c r="F125" s="210"/>
      <c r="G125" s="212"/>
    </row>
    <row r="126" spans="1:7" ht="31.5">
      <c r="A126" s="70">
        <v>415212</v>
      </c>
      <c r="B126" s="71" t="s">
        <v>301</v>
      </c>
      <c r="C126" s="72">
        <v>29805</v>
      </c>
      <c r="D126" s="73">
        <v>8844523</v>
      </c>
      <c r="E126" s="72" t="s">
        <v>302</v>
      </c>
      <c r="F126" s="71" t="s">
        <v>303</v>
      </c>
      <c r="G126" s="211" t="s">
        <v>304</v>
      </c>
    </row>
    <row r="127" spans="1:7" ht="31.5">
      <c r="A127" s="70">
        <v>415212</v>
      </c>
      <c r="B127" s="71" t="s">
        <v>301</v>
      </c>
      <c r="C127" s="71">
        <v>29746</v>
      </c>
      <c r="D127" s="74">
        <v>50176080</v>
      </c>
      <c r="E127" s="71" t="s">
        <v>302</v>
      </c>
      <c r="F127" s="71" t="s">
        <v>303</v>
      </c>
      <c r="G127" s="213"/>
    </row>
    <row r="128" spans="1:7" ht="31.5">
      <c r="A128" s="70">
        <v>415212</v>
      </c>
      <c r="B128" s="71" t="s">
        <v>301</v>
      </c>
      <c r="C128" s="71">
        <v>29728</v>
      </c>
      <c r="D128" s="74">
        <v>22977000</v>
      </c>
      <c r="E128" s="71" t="s">
        <v>305</v>
      </c>
      <c r="F128" s="71" t="s">
        <v>303</v>
      </c>
      <c r="G128" s="213"/>
    </row>
    <row r="129" spans="1:7" ht="31.5">
      <c r="A129" s="70">
        <v>415212</v>
      </c>
      <c r="B129" s="71" t="s">
        <v>301</v>
      </c>
      <c r="C129" s="71">
        <v>29594</v>
      </c>
      <c r="D129" s="74">
        <v>7867564</v>
      </c>
      <c r="E129" s="71" t="s">
        <v>306</v>
      </c>
      <c r="F129" s="71" t="s">
        <v>303</v>
      </c>
      <c r="G129" s="212"/>
    </row>
    <row r="130" spans="1:7" ht="15.75">
      <c r="A130" s="199" t="s">
        <v>70</v>
      </c>
      <c r="B130" s="200"/>
      <c r="C130" s="200"/>
      <c r="D130" s="200"/>
      <c r="E130" s="200"/>
      <c r="F130" s="200"/>
      <c r="G130" s="201"/>
    </row>
    <row r="132" spans="1:7" ht="18.75">
      <c r="A132" s="196" t="s">
        <v>93</v>
      </c>
      <c r="B132" s="162"/>
      <c r="C132" s="162"/>
      <c r="D132" s="162"/>
      <c r="E132" s="162"/>
      <c r="F132" s="162"/>
      <c r="G132" s="162"/>
    </row>
    <row r="133" spans="1:7" ht="15.75">
      <c r="A133" s="197" t="s">
        <v>87</v>
      </c>
      <c r="B133" s="198"/>
      <c r="C133" s="40" t="s">
        <v>22</v>
      </c>
      <c r="D133" s="40" t="s">
        <v>34</v>
      </c>
      <c r="E133" s="40" t="s">
        <v>35</v>
      </c>
      <c r="F133" s="40" t="s">
        <v>36</v>
      </c>
      <c r="G133" s="28" t="s">
        <v>37</v>
      </c>
    </row>
    <row r="134" spans="1:7" ht="60">
      <c r="A134" s="96">
        <v>100</v>
      </c>
      <c r="B134" s="97" t="s">
        <v>307</v>
      </c>
      <c r="C134" s="97" t="s">
        <v>308</v>
      </c>
      <c r="D134" s="98">
        <v>59125529502</v>
      </c>
      <c r="E134" s="98">
        <v>10089589777</v>
      </c>
      <c r="F134" s="98">
        <v>49035939725</v>
      </c>
      <c r="G134" s="123" t="s">
        <v>309</v>
      </c>
    </row>
    <row r="135" spans="1:7" ht="60">
      <c r="A135" s="75" t="s">
        <v>307</v>
      </c>
      <c r="B135" s="76">
        <v>111</v>
      </c>
      <c r="C135" s="77" t="s">
        <v>310</v>
      </c>
      <c r="D135" s="78">
        <v>31292893428</v>
      </c>
      <c r="E135" s="78">
        <v>4746482238</v>
      </c>
      <c r="F135" s="78">
        <v>26546411190</v>
      </c>
      <c r="G135" s="124" t="s">
        <v>309</v>
      </c>
    </row>
    <row r="136" spans="1:7" ht="60">
      <c r="A136" s="75" t="s">
        <v>307</v>
      </c>
      <c r="B136" s="76">
        <v>113</v>
      </c>
      <c r="C136" s="77" t="s">
        <v>311</v>
      </c>
      <c r="D136" s="78">
        <v>2012540400</v>
      </c>
      <c r="E136" s="78">
        <v>347574100</v>
      </c>
      <c r="F136" s="78">
        <v>1664966300</v>
      </c>
      <c r="G136" s="79" t="s">
        <v>309</v>
      </c>
    </row>
    <row r="137" spans="1:7" ht="60">
      <c r="A137" s="75" t="s">
        <v>307</v>
      </c>
      <c r="B137" s="76">
        <v>114</v>
      </c>
      <c r="C137" s="77" t="s">
        <v>312</v>
      </c>
      <c r="D137" s="78">
        <v>2775452819</v>
      </c>
      <c r="E137" s="76">
        <v>0</v>
      </c>
      <c r="F137" s="78">
        <v>2775452819</v>
      </c>
      <c r="G137" s="79" t="s">
        <v>309</v>
      </c>
    </row>
    <row r="138" spans="1:7" ht="60">
      <c r="A138" s="75" t="s">
        <v>307</v>
      </c>
      <c r="B138" s="76">
        <v>122</v>
      </c>
      <c r="C138" s="77" t="s">
        <v>313</v>
      </c>
      <c r="D138" s="78">
        <v>1008000000</v>
      </c>
      <c r="E138" s="78">
        <v>249044766</v>
      </c>
      <c r="F138" s="78">
        <v>758955234</v>
      </c>
      <c r="G138" s="79" t="s">
        <v>309</v>
      </c>
    </row>
    <row r="139" spans="1:7" ht="60">
      <c r="A139" s="75" t="s">
        <v>307</v>
      </c>
      <c r="B139" s="76">
        <v>123</v>
      </c>
      <c r="C139" s="77" t="s">
        <v>314</v>
      </c>
      <c r="D139" s="78">
        <v>2121444099</v>
      </c>
      <c r="E139" s="78">
        <v>334716975</v>
      </c>
      <c r="F139" s="78">
        <v>1786727124</v>
      </c>
      <c r="G139" s="79" t="s">
        <v>309</v>
      </c>
    </row>
    <row r="140" spans="1:7" ht="60">
      <c r="A140" s="75" t="s">
        <v>307</v>
      </c>
      <c r="B140" s="76">
        <v>125</v>
      </c>
      <c r="C140" s="77" t="s">
        <v>315</v>
      </c>
      <c r="D140" s="78">
        <v>1411302390</v>
      </c>
      <c r="E140" s="78">
        <v>254473471</v>
      </c>
      <c r="F140" s="78">
        <v>1156828919</v>
      </c>
      <c r="G140" s="79" t="s">
        <v>309</v>
      </c>
    </row>
    <row r="141" spans="1:7" ht="60">
      <c r="A141" s="75" t="s">
        <v>307</v>
      </c>
      <c r="B141" s="76">
        <v>131</v>
      </c>
      <c r="C141" s="77" t="s">
        <v>316</v>
      </c>
      <c r="D141" s="78">
        <v>923211134</v>
      </c>
      <c r="E141" s="78">
        <v>536074600</v>
      </c>
      <c r="F141" s="78">
        <v>387136534</v>
      </c>
      <c r="G141" s="79" t="s">
        <v>309</v>
      </c>
    </row>
    <row r="142" spans="1:7" ht="60">
      <c r="A142" s="75" t="s">
        <v>307</v>
      </c>
      <c r="B142" s="76">
        <v>133</v>
      </c>
      <c r="C142" s="77" t="s">
        <v>317</v>
      </c>
      <c r="D142" s="78">
        <v>5861921897</v>
      </c>
      <c r="E142" s="78">
        <v>1070971565</v>
      </c>
      <c r="F142" s="78">
        <v>4790950332</v>
      </c>
      <c r="G142" s="79" t="s">
        <v>309</v>
      </c>
    </row>
    <row r="143" spans="1:7" ht="60">
      <c r="A143" s="75" t="s">
        <v>307</v>
      </c>
      <c r="B143" s="76">
        <v>137</v>
      </c>
      <c r="C143" s="77" t="s">
        <v>318</v>
      </c>
      <c r="D143" s="78">
        <v>512800000</v>
      </c>
      <c r="E143" s="78">
        <v>98130000</v>
      </c>
      <c r="F143" s="78">
        <v>414670000</v>
      </c>
      <c r="G143" s="79" t="s">
        <v>309</v>
      </c>
    </row>
    <row r="144" spans="1:7" ht="60">
      <c r="A144" s="75" t="s">
        <v>307</v>
      </c>
      <c r="B144" s="76">
        <v>144</v>
      </c>
      <c r="C144" s="77" t="s">
        <v>319</v>
      </c>
      <c r="D144" s="78">
        <v>1485036426</v>
      </c>
      <c r="E144" s="78">
        <v>380354123</v>
      </c>
      <c r="F144" s="78">
        <v>1104682303</v>
      </c>
      <c r="G144" s="79" t="s">
        <v>309</v>
      </c>
    </row>
    <row r="145" spans="1:7" ht="60">
      <c r="A145" s="75" t="s">
        <v>307</v>
      </c>
      <c r="B145" s="76">
        <v>145</v>
      </c>
      <c r="C145" s="77" t="s">
        <v>320</v>
      </c>
      <c r="D145" s="78">
        <v>5332095501</v>
      </c>
      <c r="E145" s="78">
        <v>1101895299</v>
      </c>
      <c r="F145" s="78">
        <v>4230200202</v>
      </c>
      <c r="G145" s="79" t="s">
        <v>309</v>
      </c>
    </row>
    <row r="146" spans="1:7" ht="60">
      <c r="A146" s="75" t="s">
        <v>307</v>
      </c>
      <c r="B146" s="76">
        <v>161</v>
      </c>
      <c r="C146" s="77" t="s">
        <v>321</v>
      </c>
      <c r="D146" s="78">
        <v>1950634656</v>
      </c>
      <c r="E146" s="78">
        <v>402582295</v>
      </c>
      <c r="F146" s="78">
        <v>1548052361</v>
      </c>
      <c r="G146" s="79" t="s">
        <v>309</v>
      </c>
    </row>
    <row r="147" spans="1:7" ht="60">
      <c r="A147" s="75" t="s">
        <v>307</v>
      </c>
      <c r="B147" s="76">
        <v>162</v>
      </c>
      <c r="C147" s="77" t="s">
        <v>322</v>
      </c>
      <c r="D147" s="78">
        <v>1026054336</v>
      </c>
      <c r="E147" s="78">
        <v>210485523</v>
      </c>
      <c r="F147" s="78">
        <v>815568813</v>
      </c>
      <c r="G147" s="79" t="s">
        <v>309</v>
      </c>
    </row>
    <row r="148" spans="1:7" ht="60">
      <c r="A148" s="75" t="s">
        <v>307</v>
      </c>
      <c r="B148" s="76">
        <v>163</v>
      </c>
      <c r="C148" s="77" t="s">
        <v>323</v>
      </c>
      <c r="D148" s="78">
        <v>248057416</v>
      </c>
      <c r="E148" s="76">
        <v>0</v>
      </c>
      <c r="F148" s="78">
        <v>248057416</v>
      </c>
      <c r="G148" s="79" t="s">
        <v>309</v>
      </c>
    </row>
    <row r="149" spans="1:7" ht="60">
      <c r="A149" s="75" t="s">
        <v>307</v>
      </c>
      <c r="B149" s="76">
        <v>199</v>
      </c>
      <c r="C149" s="77" t="s">
        <v>324</v>
      </c>
      <c r="D149" s="78">
        <v>1164085000</v>
      </c>
      <c r="E149" s="78">
        <v>356804822</v>
      </c>
      <c r="F149" s="78">
        <v>807280178</v>
      </c>
      <c r="G149" s="79" t="s">
        <v>309</v>
      </c>
    </row>
    <row r="150" spans="1:7" ht="60">
      <c r="A150" s="99">
        <v>200</v>
      </c>
      <c r="B150" s="100" t="s">
        <v>307</v>
      </c>
      <c r="C150" s="101" t="s">
        <v>325</v>
      </c>
      <c r="D150" s="102">
        <v>27784600424</v>
      </c>
      <c r="E150" s="102">
        <v>2441723791</v>
      </c>
      <c r="F150" s="102">
        <v>25342876633</v>
      </c>
      <c r="G150" s="79" t="s">
        <v>309</v>
      </c>
    </row>
    <row r="151" spans="1:7" ht="60">
      <c r="A151" s="75" t="s">
        <v>307</v>
      </c>
      <c r="B151" s="76">
        <v>211</v>
      </c>
      <c r="C151" s="77" t="s">
        <v>326</v>
      </c>
      <c r="D151" s="78">
        <v>570000000</v>
      </c>
      <c r="E151" s="78">
        <v>224129000</v>
      </c>
      <c r="F151" s="78">
        <v>345871000</v>
      </c>
      <c r="G151" s="79" t="s">
        <v>309</v>
      </c>
    </row>
    <row r="152" spans="1:7" ht="60">
      <c r="A152" s="75" t="s">
        <v>307</v>
      </c>
      <c r="B152" s="76">
        <v>212</v>
      </c>
      <c r="C152" s="77" t="s">
        <v>327</v>
      </c>
      <c r="D152" s="78">
        <v>240000000</v>
      </c>
      <c r="E152" s="78">
        <v>11620775</v>
      </c>
      <c r="F152" s="78">
        <v>228379225</v>
      </c>
      <c r="G152" s="79" t="s">
        <v>309</v>
      </c>
    </row>
    <row r="153" spans="1:7" ht="60">
      <c r="A153" s="75" t="s">
        <v>307</v>
      </c>
      <c r="B153" s="76">
        <v>214</v>
      </c>
      <c r="C153" s="77" t="s">
        <v>328</v>
      </c>
      <c r="D153" s="78">
        <v>881830164</v>
      </c>
      <c r="E153" s="78">
        <v>79150069</v>
      </c>
      <c r="F153" s="78">
        <v>802680095</v>
      </c>
      <c r="G153" s="79" t="s">
        <v>309</v>
      </c>
    </row>
    <row r="154" spans="1:7" ht="60">
      <c r="A154" s="75" t="s">
        <v>307</v>
      </c>
      <c r="B154" s="76">
        <v>215</v>
      </c>
      <c r="C154" s="77" t="s">
        <v>329</v>
      </c>
      <c r="D154" s="78">
        <v>90000000</v>
      </c>
      <c r="E154" s="78">
        <v>11218162</v>
      </c>
      <c r="F154" s="78">
        <v>78781838</v>
      </c>
      <c r="G154" s="79" t="s">
        <v>309</v>
      </c>
    </row>
    <row r="155" spans="1:7" ht="60">
      <c r="A155" s="75" t="s">
        <v>307</v>
      </c>
      <c r="B155" s="76">
        <v>221</v>
      </c>
      <c r="C155" s="77" t="s">
        <v>330</v>
      </c>
      <c r="D155" s="78">
        <v>280000000</v>
      </c>
      <c r="E155" s="76">
        <v>0</v>
      </c>
      <c r="F155" s="78">
        <v>280000000</v>
      </c>
      <c r="G155" s="79" t="s">
        <v>309</v>
      </c>
    </row>
    <row r="156" spans="1:7" ht="60">
      <c r="A156" s="75" t="s">
        <v>307</v>
      </c>
      <c r="B156" s="76">
        <v>222</v>
      </c>
      <c r="C156" s="77" t="s">
        <v>331</v>
      </c>
      <c r="D156" s="78">
        <v>271928567</v>
      </c>
      <c r="E156" s="78">
        <v>57856326</v>
      </c>
      <c r="F156" s="78">
        <v>214072241</v>
      </c>
      <c r="G156" s="79" t="s">
        <v>309</v>
      </c>
    </row>
    <row r="157" spans="1:7" ht="60">
      <c r="A157" s="75" t="s">
        <v>307</v>
      </c>
      <c r="B157" s="76">
        <v>223</v>
      </c>
      <c r="C157" s="77" t="s">
        <v>332</v>
      </c>
      <c r="D157" s="78">
        <v>240000000</v>
      </c>
      <c r="E157" s="76">
        <v>0</v>
      </c>
      <c r="F157" s="78">
        <v>240000000</v>
      </c>
      <c r="G157" s="79" t="s">
        <v>309</v>
      </c>
    </row>
    <row r="158" spans="1:7" ht="60">
      <c r="A158" s="75" t="s">
        <v>307</v>
      </c>
      <c r="B158" s="76">
        <v>231</v>
      </c>
      <c r="C158" s="77" t="s">
        <v>333</v>
      </c>
      <c r="D158" s="78">
        <v>2403810526</v>
      </c>
      <c r="E158" s="78">
        <v>129693802</v>
      </c>
      <c r="F158" s="78">
        <v>2274116724</v>
      </c>
      <c r="G158" s="79" t="s">
        <v>309</v>
      </c>
    </row>
    <row r="159" spans="1:7" ht="60">
      <c r="A159" s="75" t="s">
        <v>307</v>
      </c>
      <c r="B159" s="76">
        <v>232</v>
      </c>
      <c r="C159" s="77" t="s">
        <v>334</v>
      </c>
      <c r="D159" s="78">
        <v>3579077624</v>
      </c>
      <c r="E159" s="78">
        <v>267075295</v>
      </c>
      <c r="F159" s="78">
        <v>3312002329</v>
      </c>
      <c r="G159" s="79" t="s">
        <v>309</v>
      </c>
    </row>
    <row r="160" spans="1:7" ht="60">
      <c r="A160" s="75" t="s">
        <v>307</v>
      </c>
      <c r="B160" s="76">
        <v>233</v>
      </c>
      <c r="C160" s="77" t="s">
        <v>335</v>
      </c>
      <c r="D160" s="78">
        <v>150000000</v>
      </c>
      <c r="E160" s="76">
        <v>0</v>
      </c>
      <c r="F160" s="78">
        <v>150000000</v>
      </c>
      <c r="G160" s="79" t="s">
        <v>309</v>
      </c>
    </row>
    <row r="161" spans="1:7" ht="60">
      <c r="A161" s="75" t="s">
        <v>307</v>
      </c>
      <c r="B161" s="76">
        <v>239</v>
      </c>
      <c r="C161" s="77" t="s">
        <v>336</v>
      </c>
      <c r="D161" s="78">
        <v>50000000</v>
      </c>
      <c r="E161" s="76">
        <v>0</v>
      </c>
      <c r="F161" s="78">
        <v>50000000</v>
      </c>
      <c r="G161" s="79" t="s">
        <v>309</v>
      </c>
    </row>
    <row r="162" spans="1:7" ht="60">
      <c r="A162" s="75" t="s">
        <v>307</v>
      </c>
      <c r="B162" s="76">
        <v>242</v>
      </c>
      <c r="C162" s="77" t="s">
        <v>337</v>
      </c>
      <c r="D162" s="78">
        <v>925904727</v>
      </c>
      <c r="E162" s="78">
        <v>17590000</v>
      </c>
      <c r="F162" s="78">
        <v>908314727</v>
      </c>
      <c r="G162" s="79" t="s">
        <v>309</v>
      </c>
    </row>
    <row r="163" spans="1:7" ht="60">
      <c r="A163" s="75" t="s">
        <v>307</v>
      </c>
      <c r="B163" s="76">
        <v>243</v>
      </c>
      <c r="C163" s="77" t="s">
        <v>338</v>
      </c>
      <c r="D163" s="78">
        <v>1165013192</v>
      </c>
      <c r="E163" s="78">
        <v>4740000</v>
      </c>
      <c r="F163" s="78">
        <v>1160273192</v>
      </c>
      <c r="G163" s="79" t="s">
        <v>309</v>
      </c>
    </row>
    <row r="164" spans="1:7" ht="60">
      <c r="A164" s="75" t="s">
        <v>307</v>
      </c>
      <c r="B164" s="76">
        <v>244</v>
      </c>
      <c r="C164" s="77" t="s">
        <v>339</v>
      </c>
      <c r="D164" s="78">
        <v>971200000</v>
      </c>
      <c r="E164" s="78">
        <v>5518000</v>
      </c>
      <c r="F164" s="78">
        <v>965682000</v>
      </c>
      <c r="G164" s="79" t="s">
        <v>309</v>
      </c>
    </row>
    <row r="165" spans="1:7" ht="60">
      <c r="A165" s="75" t="s">
        <v>307</v>
      </c>
      <c r="B165" s="76">
        <v>245</v>
      </c>
      <c r="C165" s="77" t="s">
        <v>340</v>
      </c>
      <c r="D165" s="78">
        <v>995706828</v>
      </c>
      <c r="E165" s="78">
        <v>168919733</v>
      </c>
      <c r="F165" s="78">
        <v>826787095</v>
      </c>
      <c r="G165" s="79" t="s">
        <v>309</v>
      </c>
    </row>
    <row r="166" spans="1:7" ht="60">
      <c r="A166" s="75" t="s">
        <v>307</v>
      </c>
      <c r="B166" s="76">
        <v>246</v>
      </c>
      <c r="C166" s="77" t="s">
        <v>341</v>
      </c>
      <c r="D166" s="78">
        <v>265030000</v>
      </c>
      <c r="E166" s="76">
        <v>0</v>
      </c>
      <c r="F166" s="78">
        <v>265030000</v>
      </c>
      <c r="G166" s="79" t="s">
        <v>309</v>
      </c>
    </row>
    <row r="167" spans="1:7" ht="60">
      <c r="A167" s="75" t="s">
        <v>307</v>
      </c>
      <c r="B167" s="76">
        <v>248</v>
      </c>
      <c r="C167" s="77" t="s">
        <v>342</v>
      </c>
      <c r="D167" s="78">
        <v>60000000</v>
      </c>
      <c r="E167" s="76">
        <v>0</v>
      </c>
      <c r="F167" s="78">
        <v>60000000</v>
      </c>
      <c r="G167" s="79" t="s">
        <v>309</v>
      </c>
    </row>
    <row r="168" spans="1:7" ht="60">
      <c r="A168" s="75" t="s">
        <v>307</v>
      </c>
      <c r="B168" s="76">
        <v>251</v>
      </c>
      <c r="C168" s="77" t="s">
        <v>343</v>
      </c>
      <c r="D168" s="78">
        <v>141000000</v>
      </c>
      <c r="E168" s="78">
        <v>19100000</v>
      </c>
      <c r="F168" s="78">
        <v>121900000</v>
      </c>
      <c r="G168" s="79" t="s">
        <v>309</v>
      </c>
    </row>
    <row r="169" spans="1:7" ht="60">
      <c r="A169" s="75" t="s">
        <v>307</v>
      </c>
      <c r="B169" s="76">
        <v>252</v>
      </c>
      <c r="C169" s="77" t="s">
        <v>344</v>
      </c>
      <c r="D169" s="78">
        <v>30000000</v>
      </c>
      <c r="E169" s="78">
        <v>6594000</v>
      </c>
      <c r="F169" s="78">
        <v>23406000</v>
      </c>
      <c r="G169" s="79" t="s">
        <v>309</v>
      </c>
    </row>
    <row r="170" spans="1:7" ht="60">
      <c r="A170" s="75" t="s">
        <v>307</v>
      </c>
      <c r="B170" s="76">
        <v>253</v>
      </c>
      <c r="C170" s="77" t="s">
        <v>345</v>
      </c>
      <c r="D170" s="78">
        <v>730000000</v>
      </c>
      <c r="E170" s="78">
        <v>40678179</v>
      </c>
      <c r="F170" s="78">
        <v>689321821</v>
      </c>
      <c r="G170" s="79" t="s">
        <v>309</v>
      </c>
    </row>
    <row r="171" spans="1:7" ht="60">
      <c r="A171" s="75" t="s">
        <v>307</v>
      </c>
      <c r="B171" s="76">
        <v>261</v>
      </c>
      <c r="C171" s="77" t="s">
        <v>346</v>
      </c>
      <c r="D171" s="78">
        <v>580000000</v>
      </c>
      <c r="E171" s="78">
        <v>2000000</v>
      </c>
      <c r="F171" s="78">
        <v>578000000</v>
      </c>
      <c r="G171" s="79" t="s">
        <v>309</v>
      </c>
    </row>
    <row r="172" spans="1:7" ht="60">
      <c r="A172" s="75" t="s">
        <v>307</v>
      </c>
      <c r="B172" s="76">
        <v>262</v>
      </c>
      <c r="C172" s="77" t="s">
        <v>347</v>
      </c>
      <c r="D172" s="78">
        <v>506768194</v>
      </c>
      <c r="E172" s="78">
        <v>53777010</v>
      </c>
      <c r="F172" s="78">
        <v>452991184</v>
      </c>
      <c r="G172" s="79" t="s">
        <v>309</v>
      </c>
    </row>
    <row r="173" spans="1:7" ht="60">
      <c r="A173" s="75" t="s">
        <v>307</v>
      </c>
      <c r="B173" s="76">
        <v>263</v>
      </c>
      <c r="C173" s="77" t="s">
        <v>348</v>
      </c>
      <c r="D173" s="78">
        <v>18000000</v>
      </c>
      <c r="E173" s="78">
        <v>110000</v>
      </c>
      <c r="F173" s="78">
        <v>17890000</v>
      </c>
      <c r="G173" s="79" t="s">
        <v>309</v>
      </c>
    </row>
    <row r="174" spans="1:7" ht="60">
      <c r="A174" s="75" t="s">
        <v>307</v>
      </c>
      <c r="B174" s="76">
        <v>264</v>
      </c>
      <c r="C174" s="77" t="s">
        <v>349</v>
      </c>
      <c r="D174" s="78">
        <v>772830164</v>
      </c>
      <c r="E174" s="76">
        <v>0</v>
      </c>
      <c r="F174" s="78">
        <v>772830164</v>
      </c>
      <c r="G174" s="79" t="s">
        <v>309</v>
      </c>
    </row>
    <row r="175" spans="1:7" ht="60">
      <c r="A175" s="75" t="s">
        <v>307</v>
      </c>
      <c r="B175" s="76">
        <v>265</v>
      </c>
      <c r="C175" s="77" t="s">
        <v>350</v>
      </c>
      <c r="D175" s="78">
        <v>60000000</v>
      </c>
      <c r="E175" s="76">
        <v>0</v>
      </c>
      <c r="F175" s="78">
        <v>60000000</v>
      </c>
      <c r="G175" s="79" t="s">
        <v>309</v>
      </c>
    </row>
    <row r="176" spans="1:7" ht="60">
      <c r="A176" s="75" t="s">
        <v>307</v>
      </c>
      <c r="B176" s="76">
        <v>266</v>
      </c>
      <c r="C176" s="77" t="s">
        <v>351</v>
      </c>
      <c r="D176" s="78">
        <v>4514554794</v>
      </c>
      <c r="E176" s="78">
        <v>583332600</v>
      </c>
      <c r="F176" s="78">
        <v>3931222194</v>
      </c>
      <c r="G176" s="79" t="s">
        <v>309</v>
      </c>
    </row>
    <row r="177" spans="1:7" ht="60">
      <c r="A177" s="75" t="s">
        <v>307</v>
      </c>
      <c r="B177" s="76">
        <v>268</v>
      </c>
      <c r="C177" s="77" t="s">
        <v>352</v>
      </c>
      <c r="D177" s="78">
        <v>1540300000</v>
      </c>
      <c r="E177" s="78">
        <v>28387840</v>
      </c>
      <c r="F177" s="78">
        <v>1511912160</v>
      </c>
      <c r="G177" s="79" t="s">
        <v>309</v>
      </c>
    </row>
    <row r="178" spans="1:7" ht="60">
      <c r="A178" s="75" t="s">
        <v>307</v>
      </c>
      <c r="B178" s="76">
        <v>269</v>
      </c>
      <c r="C178" s="77" t="s">
        <v>353</v>
      </c>
      <c r="D178" s="78">
        <v>10000000</v>
      </c>
      <c r="E178" s="78">
        <v>33000</v>
      </c>
      <c r="F178" s="78">
        <v>9967000</v>
      </c>
      <c r="G178" s="79" t="s">
        <v>309</v>
      </c>
    </row>
    <row r="179" spans="1:7" ht="60">
      <c r="A179" s="75" t="s">
        <v>307</v>
      </c>
      <c r="B179" s="76">
        <v>271</v>
      </c>
      <c r="C179" s="77" t="s">
        <v>354</v>
      </c>
      <c r="D179" s="78">
        <v>4800000000</v>
      </c>
      <c r="E179" s="78">
        <v>719000000</v>
      </c>
      <c r="F179" s="78">
        <v>4081000000</v>
      </c>
      <c r="G179" s="79" t="s">
        <v>309</v>
      </c>
    </row>
    <row r="180" spans="1:7" ht="60">
      <c r="A180" s="75" t="s">
        <v>307</v>
      </c>
      <c r="B180" s="76">
        <v>281</v>
      </c>
      <c r="C180" s="77" t="s">
        <v>355</v>
      </c>
      <c r="D180" s="78">
        <v>114074200</v>
      </c>
      <c r="E180" s="78">
        <v>1440000</v>
      </c>
      <c r="F180" s="78">
        <v>112634200</v>
      </c>
      <c r="G180" s="79" t="s">
        <v>309</v>
      </c>
    </row>
    <row r="181" spans="1:7" ht="60">
      <c r="A181" s="75" t="s">
        <v>307</v>
      </c>
      <c r="B181" s="76">
        <v>284</v>
      </c>
      <c r="C181" s="77" t="s">
        <v>356</v>
      </c>
      <c r="D181" s="78">
        <v>20000000</v>
      </c>
      <c r="E181" s="78">
        <v>760000</v>
      </c>
      <c r="F181" s="78">
        <v>19240000</v>
      </c>
      <c r="G181" s="79" t="s">
        <v>309</v>
      </c>
    </row>
    <row r="182" spans="1:7" ht="60">
      <c r="A182" s="75" t="s">
        <v>307</v>
      </c>
      <c r="B182" s="76">
        <v>288</v>
      </c>
      <c r="C182" s="77" t="s">
        <v>357</v>
      </c>
      <c r="D182" s="78">
        <v>6000000</v>
      </c>
      <c r="E182" s="76">
        <v>0</v>
      </c>
      <c r="F182" s="78">
        <v>6000000</v>
      </c>
      <c r="G182" s="79" t="s">
        <v>309</v>
      </c>
    </row>
    <row r="183" spans="1:7" ht="60">
      <c r="A183" s="75" t="s">
        <v>307</v>
      </c>
      <c r="B183" s="76">
        <v>291</v>
      </c>
      <c r="C183" s="77" t="s">
        <v>358</v>
      </c>
      <c r="D183" s="78">
        <v>801571444</v>
      </c>
      <c r="E183" s="78">
        <v>9000000</v>
      </c>
      <c r="F183" s="78">
        <v>792571444</v>
      </c>
      <c r="G183" s="79" t="s">
        <v>309</v>
      </c>
    </row>
    <row r="184" spans="1:7" ht="60">
      <c r="A184" s="99">
        <v>300</v>
      </c>
      <c r="B184" s="100" t="s">
        <v>307</v>
      </c>
      <c r="C184" s="101" t="s">
        <v>359</v>
      </c>
      <c r="D184" s="102">
        <v>1287738773</v>
      </c>
      <c r="E184" s="102">
        <v>12248778</v>
      </c>
      <c r="F184" s="102">
        <v>1273989995</v>
      </c>
      <c r="G184" s="79" t="s">
        <v>309</v>
      </c>
    </row>
    <row r="185" spans="1:7" ht="60">
      <c r="A185" s="75" t="s">
        <v>307</v>
      </c>
      <c r="B185" s="76">
        <v>311</v>
      </c>
      <c r="C185" s="77" t="s">
        <v>360</v>
      </c>
      <c r="D185" s="78">
        <v>74022000</v>
      </c>
      <c r="E185" s="78">
        <v>1943700</v>
      </c>
      <c r="F185" s="78">
        <v>72078300</v>
      </c>
      <c r="G185" s="79" t="s">
        <v>309</v>
      </c>
    </row>
    <row r="186" spans="1:7" ht="60">
      <c r="A186" s="75" t="s">
        <v>307</v>
      </c>
      <c r="B186" s="76">
        <v>322</v>
      </c>
      <c r="C186" s="77" t="s">
        <v>361</v>
      </c>
      <c r="D186" s="78">
        <v>5400000</v>
      </c>
      <c r="E186" s="76">
        <v>0</v>
      </c>
      <c r="F186" s="78">
        <v>5400000</v>
      </c>
      <c r="G186" s="79" t="s">
        <v>309</v>
      </c>
    </row>
    <row r="187" spans="1:7" ht="60">
      <c r="A187" s="75" t="s">
        <v>307</v>
      </c>
      <c r="B187" s="76">
        <v>324</v>
      </c>
      <c r="C187" s="77" t="s">
        <v>362</v>
      </c>
      <c r="D187" s="78">
        <v>3200000</v>
      </c>
      <c r="E187" s="76">
        <v>0</v>
      </c>
      <c r="F187" s="78">
        <v>3200000</v>
      </c>
      <c r="G187" s="79" t="s">
        <v>309</v>
      </c>
    </row>
    <row r="188" spans="1:7" ht="60">
      <c r="A188" s="75" t="s">
        <v>307</v>
      </c>
      <c r="B188" s="76">
        <v>331</v>
      </c>
      <c r="C188" s="77" t="s">
        <v>363</v>
      </c>
      <c r="D188" s="78">
        <v>74855213</v>
      </c>
      <c r="E188" s="78">
        <v>550000</v>
      </c>
      <c r="F188" s="78">
        <v>74305213</v>
      </c>
      <c r="G188" s="79" t="s">
        <v>309</v>
      </c>
    </row>
    <row r="189" spans="1:7" ht="60">
      <c r="A189" s="75" t="s">
        <v>307</v>
      </c>
      <c r="B189" s="76">
        <v>333</v>
      </c>
      <c r="C189" s="77" t="s">
        <v>364</v>
      </c>
      <c r="D189" s="78">
        <v>2000000</v>
      </c>
      <c r="E189" s="76">
        <v>0</v>
      </c>
      <c r="F189" s="78">
        <v>2000000</v>
      </c>
      <c r="G189" s="79" t="s">
        <v>309</v>
      </c>
    </row>
    <row r="190" spans="1:7" ht="60">
      <c r="A190" s="75" t="s">
        <v>307</v>
      </c>
      <c r="B190" s="76">
        <v>334</v>
      </c>
      <c r="C190" s="77" t="s">
        <v>365</v>
      </c>
      <c r="D190" s="78">
        <v>7885500</v>
      </c>
      <c r="E190" s="76">
        <v>0</v>
      </c>
      <c r="F190" s="78">
        <v>7885500</v>
      </c>
      <c r="G190" s="79" t="s">
        <v>309</v>
      </c>
    </row>
    <row r="191" spans="1:7" ht="60">
      <c r="A191" s="75" t="s">
        <v>307</v>
      </c>
      <c r="B191" s="76">
        <v>335</v>
      </c>
      <c r="C191" s="77" t="s">
        <v>366</v>
      </c>
      <c r="D191" s="78">
        <v>40000000</v>
      </c>
      <c r="E191" s="78">
        <v>1644000</v>
      </c>
      <c r="F191" s="78">
        <v>38356000</v>
      </c>
      <c r="G191" s="79" t="s">
        <v>309</v>
      </c>
    </row>
    <row r="192" spans="1:7" ht="60">
      <c r="A192" s="75" t="s">
        <v>307</v>
      </c>
      <c r="B192" s="76">
        <v>341</v>
      </c>
      <c r="C192" s="77" t="s">
        <v>367</v>
      </c>
      <c r="D192" s="78">
        <v>56002780</v>
      </c>
      <c r="E192" s="76">
        <v>0</v>
      </c>
      <c r="F192" s="78">
        <v>56002780</v>
      </c>
      <c r="G192" s="79" t="s">
        <v>309</v>
      </c>
    </row>
    <row r="193" spans="1:7" ht="60">
      <c r="A193" s="75" t="s">
        <v>307</v>
      </c>
      <c r="B193" s="76">
        <v>342</v>
      </c>
      <c r="C193" s="77" t="s">
        <v>368</v>
      </c>
      <c r="D193" s="78">
        <v>259650536</v>
      </c>
      <c r="E193" s="78">
        <v>1898600</v>
      </c>
      <c r="F193" s="78">
        <v>257751936</v>
      </c>
      <c r="G193" s="79" t="s">
        <v>309</v>
      </c>
    </row>
    <row r="194" spans="1:7" ht="60">
      <c r="A194" s="75" t="s">
        <v>307</v>
      </c>
      <c r="B194" s="76">
        <v>343</v>
      </c>
      <c r="C194" s="77" t="s">
        <v>369</v>
      </c>
      <c r="D194" s="78">
        <v>22214500</v>
      </c>
      <c r="E194" s="78">
        <v>2084500</v>
      </c>
      <c r="F194" s="78">
        <v>20130000</v>
      </c>
      <c r="G194" s="79" t="s">
        <v>309</v>
      </c>
    </row>
    <row r="195" spans="1:7" ht="60">
      <c r="A195" s="75" t="s">
        <v>307</v>
      </c>
      <c r="B195" s="76">
        <v>344</v>
      </c>
      <c r="C195" s="77" t="s">
        <v>370</v>
      </c>
      <c r="D195" s="78">
        <v>7408544</v>
      </c>
      <c r="E195" s="78">
        <v>95000</v>
      </c>
      <c r="F195" s="78">
        <v>7313544</v>
      </c>
      <c r="G195" s="79" t="s">
        <v>309</v>
      </c>
    </row>
    <row r="196" spans="1:7" ht="60">
      <c r="A196" s="75" t="s">
        <v>307</v>
      </c>
      <c r="B196" s="76">
        <v>345</v>
      </c>
      <c r="C196" s="77" t="s">
        <v>371</v>
      </c>
      <c r="D196" s="78">
        <v>5000000</v>
      </c>
      <c r="E196" s="76">
        <v>0</v>
      </c>
      <c r="F196" s="78">
        <v>5000000</v>
      </c>
      <c r="G196" s="79" t="s">
        <v>309</v>
      </c>
    </row>
    <row r="197" spans="1:7" ht="60">
      <c r="A197" s="75" t="s">
        <v>307</v>
      </c>
      <c r="B197" s="76">
        <v>346</v>
      </c>
      <c r="C197" s="77" t="s">
        <v>372</v>
      </c>
      <c r="D197" s="78">
        <v>35500000</v>
      </c>
      <c r="E197" s="78">
        <v>530978</v>
      </c>
      <c r="F197" s="78">
        <v>34969022</v>
      </c>
      <c r="G197" s="79" t="s">
        <v>309</v>
      </c>
    </row>
    <row r="198" spans="1:7" ht="60">
      <c r="A198" s="75" t="s">
        <v>307</v>
      </c>
      <c r="B198" s="76">
        <v>347</v>
      </c>
      <c r="C198" s="77" t="s">
        <v>373</v>
      </c>
      <c r="D198" s="78">
        <v>10000000</v>
      </c>
      <c r="E198" s="78">
        <v>780000</v>
      </c>
      <c r="F198" s="78">
        <v>9220000</v>
      </c>
      <c r="G198" s="79" t="s">
        <v>309</v>
      </c>
    </row>
    <row r="199" spans="1:7" ht="60">
      <c r="A199" s="75" t="s">
        <v>307</v>
      </c>
      <c r="B199" s="76">
        <v>352</v>
      </c>
      <c r="C199" s="77" t="s">
        <v>374</v>
      </c>
      <c r="D199" s="78">
        <v>3385000</v>
      </c>
      <c r="E199" s="76">
        <v>0</v>
      </c>
      <c r="F199" s="78">
        <v>3385000</v>
      </c>
      <c r="G199" s="79" t="s">
        <v>309</v>
      </c>
    </row>
    <row r="200" spans="1:7" ht="60">
      <c r="A200" s="75" t="s">
        <v>307</v>
      </c>
      <c r="B200" s="76">
        <v>354</v>
      </c>
      <c r="C200" s="77" t="s">
        <v>375</v>
      </c>
      <c r="D200" s="78">
        <v>150000</v>
      </c>
      <c r="E200" s="76">
        <v>0</v>
      </c>
      <c r="F200" s="78">
        <v>150000</v>
      </c>
      <c r="G200" s="79" t="s">
        <v>309</v>
      </c>
    </row>
    <row r="201" spans="1:7" ht="60">
      <c r="A201" s="75" t="s">
        <v>307</v>
      </c>
      <c r="B201" s="76">
        <v>355</v>
      </c>
      <c r="C201" s="77" t="s">
        <v>376</v>
      </c>
      <c r="D201" s="78">
        <v>13000000</v>
      </c>
      <c r="E201" s="78">
        <v>1270000</v>
      </c>
      <c r="F201" s="78">
        <v>11730000</v>
      </c>
      <c r="G201" s="79" t="s">
        <v>309</v>
      </c>
    </row>
    <row r="202" spans="1:7" ht="60">
      <c r="A202" s="75" t="s">
        <v>307</v>
      </c>
      <c r="B202" s="76">
        <v>358</v>
      </c>
      <c r="C202" s="77" t="s">
        <v>377</v>
      </c>
      <c r="D202" s="78">
        <v>4600000</v>
      </c>
      <c r="E202" s="76">
        <v>0</v>
      </c>
      <c r="F202" s="78">
        <v>4600000</v>
      </c>
      <c r="G202" s="79" t="s">
        <v>309</v>
      </c>
    </row>
    <row r="203" spans="1:7" ht="60">
      <c r="A203" s="75" t="s">
        <v>307</v>
      </c>
      <c r="B203" s="76">
        <v>361</v>
      </c>
      <c r="C203" s="77" t="s">
        <v>378</v>
      </c>
      <c r="D203" s="78">
        <v>564305200</v>
      </c>
      <c r="E203" s="76">
        <v>0</v>
      </c>
      <c r="F203" s="78">
        <v>564305200</v>
      </c>
      <c r="G203" s="79" t="s">
        <v>309</v>
      </c>
    </row>
    <row r="204" spans="1:7" ht="60">
      <c r="A204" s="75" t="s">
        <v>307</v>
      </c>
      <c r="B204" s="76">
        <v>391</v>
      </c>
      <c r="C204" s="77" t="s">
        <v>379</v>
      </c>
      <c r="D204" s="78">
        <v>1500000</v>
      </c>
      <c r="E204" s="76">
        <v>0</v>
      </c>
      <c r="F204" s="76" t="s">
        <v>307</v>
      </c>
      <c r="G204" s="79" t="s">
        <v>309</v>
      </c>
    </row>
    <row r="205" spans="1:7" ht="60">
      <c r="A205" s="75" t="s">
        <v>307</v>
      </c>
      <c r="B205" s="76">
        <v>392</v>
      </c>
      <c r="C205" s="77" t="s">
        <v>380</v>
      </c>
      <c r="D205" s="78">
        <v>49000000</v>
      </c>
      <c r="E205" s="76">
        <v>0</v>
      </c>
      <c r="F205" s="78">
        <v>49000000</v>
      </c>
      <c r="G205" s="79" t="s">
        <v>309</v>
      </c>
    </row>
    <row r="206" spans="1:7" ht="60">
      <c r="A206" s="75" t="s">
        <v>307</v>
      </c>
      <c r="B206" s="76">
        <v>393</v>
      </c>
      <c r="C206" s="77" t="s">
        <v>381</v>
      </c>
      <c r="D206" s="78">
        <v>5000000</v>
      </c>
      <c r="E206" s="76">
        <v>0</v>
      </c>
      <c r="F206" s="78">
        <v>5000000</v>
      </c>
      <c r="G206" s="79" t="s">
        <v>309</v>
      </c>
    </row>
    <row r="207" spans="1:7" ht="60">
      <c r="A207" s="75" t="s">
        <v>307</v>
      </c>
      <c r="B207" s="76">
        <v>394</v>
      </c>
      <c r="C207" s="77" t="s">
        <v>382</v>
      </c>
      <c r="D207" s="78">
        <v>6000000</v>
      </c>
      <c r="E207" s="76">
        <v>0</v>
      </c>
      <c r="F207" s="78">
        <v>6000000</v>
      </c>
      <c r="G207" s="79" t="s">
        <v>309</v>
      </c>
    </row>
    <row r="208" spans="1:7" ht="60">
      <c r="A208" s="75" t="s">
        <v>307</v>
      </c>
      <c r="B208" s="76">
        <v>395</v>
      </c>
      <c r="C208" s="77" t="s">
        <v>383</v>
      </c>
      <c r="D208" s="78">
        <v>600000</v>
      </c>
      <c r="E208" s="76">
        <v>0</v>
      </c>
      <c r="F208" s="78">
        <v>600000</v>
      </c>
      <c r="G208" s="79" t="s">
        <v>309</v>
      </c>
    </row>
    <row r="209" spans="1:7" ht="60">
      <c r="A209" s="75" t="s">
        <v>307</v>
      </c>
      <c r="B209" s="76">
        <v>396</v>
      </c>
      <c r="C209" s="77" t="s">
        <v>384</v>
      </c>
      <c r="D209" s="78">
        <v>5000000</v>
      </c>
      <c r="E209" s="78">
        <v>17000</v>
      </c>
      <c r="F209" s="78">
        <v>4983000</v>
      </c>
      <c r="G209" s="79" t="s">
        <v>309</v>
      </c>
    </row>
    <row r="210" spans="1:7" ht="60">
      <c r="A210" s="75" t="s">
        <v>307</v>
      </c>
      <c r="B210" s="76">
        <v>397</v>
      </c>
      <c r="C210" s="77" t="s">
        <v>385</v>
      </c>
      <c r="D210" s="78">
        <v>18359500</v>
      </c>
      <c r="E210" s="78">
        <v>75000</v>
      </c>
      <c r="F210" s="78">
        <v>18284500</v>
      </c>
      <c r="G210" s="79" t="s">
        <v>309</v>
      </c>
    </row>
    <row r="211" spans="1:7" ht="60">
      <c r="A211" s="75" t="s">
        <v>307</v>
      </c>
      <c r="B211" s="76">
        <v>398</v>
      </c>
      <c r="C211" s="77" t="s">
        <v>386</v>
      </c>
      <c r="D211" s="78">
        <v>7100000</v>
      </c>
      <c r="E211" s="76">
        <v>0</v>
      </c>
      <c r="F211" s="78">
        <v>7100000</v>
      </c>
      <c r="G211" s="79" t="s">
        <v>309</v>
      </c>
    </row>
    <row r="212" spans="1:7" ht="60">
      <c r="A212" s="75" t="s">
        <v>307</v>
      </c>
      <c r="B212" s="76">
        <v>399</v>
      </c>
      <c r="C212" s="77" t="s">
        <v>387</v>
      </c>
      <c r="D212" s="78">
        <v>6600000</v>
      </c>
      <c r="E212" s="78">
        <v>1360000</v>
      </c>
      <c r="F212" s="78">
        <v>5240000</v>
      </c>
      <c r="G212" s="79" t="s">
        <v>309</v>
      </c>
    </row>
    <row r="213" spans="1:7" ht="60">
      <c r="A213" s="99">
        <v>500</v>
      </c>
      <c r="B213" s="100" t="s">
        <v>307</v>
      </c>
      <c r="C213" s="101" t="s">
        <v>388</v>
      </c>
      <c r="D213" s="102">
        <v>4868908758</v>
      </c>
      <c r="E213" s="102">
        <v>1527105000</v>
      </c>
      <c r="F213" s="102">
        <v>3341803758</v>
      </c>
      <c r="G213" s="79" t="s">
        <v>309</v>
      </c>
    </row>
    <row r="214" spans="1:7" ht="60">
      <c r="A214" s="75" t="s">
        <v>307</v>
      </c>
      <c r="B214" s="76">
        <v>534</v>
      </c>
      <c r="C214" s="77" t="s">
        <v>389</v>
      </c>
      <c r="D214" s="78">
        <v>699570</v>
      </c>
      <c r="E214" s="76">
        <v>0</v>
      </c>
      <c r="F214" s="78">
        <v>699570</v>
      </c>
      <c r="G214" s="79" t="s">
        <v>309</v>
      </c>
    </row>
    <row r="215" spans="1:7" ht="60">
      <c r="A215" s="75" t="s">
        <v>307</v>
      </c>
      <c r="B215" s="76">
        <v>536</v>
      </c>
      <c r="C215" s="77" t="s">
        <v>390</v>
      </c>
      <c r="D215" s="78">
        <v>147900000</v>
      </c>
      <c r="E215" s="76">
        <v>0</v>
      </c>
      <c r="F215" s="78">
        <v>147900000</v>
      </c>
      <c r="G215" s="79" t="s">
        <v>309</v>
      </c>
    </row>
    <row r="216" spans="1:7" ht="60">
      <c r="A216" s="75" t="s">
        <v>307</v>
      </c>
      <c r="B216" s="76">
        <v>537</v>
      </c>
      <c r="C216" s="77" t="s">
        <v>391</v>
      </c>
      <c r="D216" s="78">
        <v>200000000</v>
      </c>
      <c r="E216" s="76">
        <v>0</v>
      </c>
      <c r="F216" s="78">
        <v>200000000</v>
      </c>
      <c r="G216" s="79" t="s">
        <v>309</v>
      </c>
    </row>
    <row r="217" spans="1:7" ht="60">
      <c r="A217" s="75" t="s">
        <v>307</v>
      </c>
      <c r="B217" s="76">
        <v>538</v>
      </c>
      <c r="C217" s="77" t="s">
        <v>392</v>
      </c>
      <c r="D217" s="78">
        <v>280000000</v>
      </c>
      <c r="E217" s="76">
        <v>0</v>
      </c>
      <c r="F217" s="78">
        <v>280000000</v>
      </c>
      <c r="G217" s="79" t="s">
        <v>309</v>
      </c>
    </row>
    <row r="218" spans="1:7" ht="60">
      <c r="A218" s="75" t="s">
        <v>307</v>
      </c>
      <c r="B218" s="76">
        <v>541</v>
      </c>
      <c r="C218" s="77" t="s">
        <v>393</v>
      </c>
      <c r="D218" s="78">
        <v>113136800</v>
      </c>
      <c r="E218" s="76">
        <v>0</v>
      </c>
      <c r="F218" s="78">
        <v>113136800</v>
      </c>
      <c r="G218" s="79" t="s">
        <v>309</v>
      </c>
    </row>
    <row r="219" spans="1:7" ht="60">
      <c r="A219" s="75" t="s">
        <v>307</v>
      </c>
      <c r="B219" s="76">
        <v>542</v>
      </c>
      <c r="C219" s="77" t="s">
        <v>394</v>
      </c>
      <c r="D219" s="78">
        <v>23000000</v>
      </c>
      <c r="E219" s="76">
        <v>0</v>
      </c>
      <c r="F219" s="78">
        <v>23000000</v>
      </c>
      <c r="G219" s="79" t="s">
        <v>309</v>
      </c>
    </row>
    <row r="220" spans="1:7" ht="60">
      <c r="A220" s="75" t="s">
        <v>307</v>
      </c>
      <c r="B220" s="76">
        <v>543</v>
      </c>
      <c r="C220" s="77" t="s">
        <v>395</v>
      </c>
      <c r="D220" s="78">
        <v>2850072388</v>
      </c>
      <c r="E220" s="78">
        <v>1506300000</v>
      </c>
      <c r="F220" s="78">
        <v>1343772388</v>
      </c>
      <c r="G220" s="79" t="s">
        <v>309</v>
      </c>
    </row>
    <row r="221" spans="1:7" ht="60">
      <c r="A221" s="75" t="s">
        <v>307</v>
      </c>
      <c r="B221" s="76">
        <v>579</v>
      </c>
      <c r="C221" s="77" t="s">
        <v>396</v>
      </c>
      <c r="D221" s="78">
        <v>1254100000</v>
      </c>
      <c r="E221" s="78">
        <v>20805000</v>
      </c>
      <c r="F221" s="78">
        <v>1233295000</v>
      </c>
      <c r="G221" s="79" t="s">
        <v>309</v>
      </c>
    </row>
    <row r="222" spans="1:7" ht="60">
      <c r="A222" s="99">
        <v>800</v>
      </c>
      <c r="B222" s="100" t="s">
        <v>307</v>
      </c>
      <c r="C222" s="101" t="s">
        <v>397</v>
      </c>
      <c r="D222" s="102">
        <v>56712330145</v>
      </c>
      <c r="E222" s="102">
        <v>12412180229</v>
      </c>
      <c r="F222" s="102">
        <v>44300149916</v>
      </c>
      <c r="G222" s="79" t="s">
        <v>309</v>
      </c>
    </row>
    <row r="223" spans="1:7" ht="60">
      <c r="A223" s="75" t="s">
        <v>307</v>
      </c>
      <c r="B223" s="76">
        <v>811</v>
      </c>
      <c r="C223" s="77" t="s">
        <v>398</v>
      </c>
      <c r="D223" s="78">
        <v>39963213646</v>
      </c>
      <c r="E223" s="78">
        <v>7583461730</v>
      </c>
      <c r="F223" s="78">
        <v>32379751916</v>
      </c>
      <c r="G223" s="79" t="s">
        <v>309</v>
      </c>
    </row>
    <row r="224" spans="1:7" ht="60">
      <c r="A224" s="75" t="s">
        <v>307</v>
      </c>
      <c r="B224" s="76">
        <v>841</v>
      </c>
      <c r="C224" s="77" t="s">
        <v>399</v>
      </c>
      <c r="D224" s="78">
        <v>654690840</v>
      </c>
      <c r="E224" s="76">
        <v>0</v>
      </c>
      <c r="F224" s="78">
        <v>654690840</v>
      </c>
      <c r="G224" s="79" t="s">
        <v>309</v>
      </c>
    </row>
    <row r="225" spans="1:7" ht="60">
      <c r="A225" s="75" t="s">
        <v>307</v>
      </c>
      <c r="B225" s="76">
        <v>842</v>
      </c>
      <c r="C225" s="77" t="s">
        <v>400</v>
      </c>
      <c r="D225" s="78">
        <v>2620000000</v>
      </c>
      <c r="E225" s="78">
        <v>484000000</v>
      </c>
      <c r="F225" s="78">
        <v>2136000000</v>
      </c>
      <c r="G225" s="79" t="s">
        <v>309</v>
      </c>
    </row>
    <row r="226" spans="1:7" ht="60">
      <c r="A226" s="75" t="s">
        <v>307</v>
      </c>
      <c r="B226" s="76">
        <v>849</v>
      </c>
      <c r="C226" s="77" t="s">
        <v>401</v>
      </c>
      <c r="D226" s="78">
        <v>1080000000</v>
      </c>
      <c r="E226" s="76">
        <v>0</v>
      </c>
      <c r="F226" s="78">
        <v>1080000000</v>
      </c>
      <c r="G226" s="79" t="s">
        <v>309</v>
      </c>
    </row>
    <row r="227" spans="1:7" ht="60">
      <c r="A227" s="75" t="s">
        <v>307</v>
      </c>
      <c r="B227" s="76">
        <v>851</v>
      </c>
      <c r="C227" s="77" t="s">
        <v>402</v>
      </c>
      <c r="D227" s="78">
        <v>1160870800</v>
      </c>
      <c r="E227" s="78">
        <v>1034481530</v>
      </c>
      <c r="F227" s="78">
        <v>126389270</v>
      </c>
      <c r="G227" s="79" t="s">
        <v>309</v>
      </c>
    </row>
    <row r="228" spans="1:7" ht="60">
      <c r="A228" s="75" t="s">
        <v>307</v>
      </c>
      <c r="B228" s="76">
        <v>852</v>
      </c>
      <c r="C228" s="77" t="s">
        <v>403</v>
      </c>
      <c r="D228" s="78">
        <v>210000000</v>
      </c>
      <c r="E228" s="76">
        <v>0</v>
      </c>
      <c r="F228" s="78">
        <v>210000000</v>
      </c>
      <c r="G228" s="79" t="s">
        <v>309</v>
      </c>
    </row>
    <row r="229" spans="1:7" ht="60">
      <c r="A229" s="75" t="s">
        <v>307</v>
      </c>
      <c r="B229" s="76">
        <v>854</v>
      </c>
      <c r="C229" s="77" t="s">
        <v>404</v>
      </c>
      <c r="D229" s="78">
        <v>300000000</v>
      </c>
      <c r="E229" s="78">
        <v>40410125</v>
      </c>
      <c r="F229" s="78">
        <v>259589875</v>
      </c>
      <c r="G229" s="79" t="s">
        <v>309</v>
      </c>
    </row>
    <row r="230" spans="1:7" ht="60">
      <c r="A230" s="75" t="s">
        <v>307</v>
      </c>
      <c r="B230" s="76">
        <v>861</v>
      </c>
      <c r="C230" s="77" t="s">
        <v>398</v>
      </c>
      <c r="D230" s="78">
        <v>400400000</v>
      </c>
      <c r="E230" s="76">
        <v>0</v>
      </c>
      <c r="F230" s="78">
        <v>400400000</v>
      </c>
      <c r="G230" s="79" t="s">
        <v>309</v>
      </c>
    </row>
    <row r="231" spans="1:7" ht="60">
      <c r="A231" s="75" t="s">
        <v>307</v>
      </c>
      <c r="B231" s="76">
        <v>876</v>
      </c>
      <c r="C231" s="77" t="s">
        <v>405</v>
      </c>
      <c r="D231" s="78">
        <v>658000177</v>
      </c>
      <c r="E231" s="76">
        <v>0</v>
      </c>
      <c r="F231" s="78">
        <v>658000177</v>
      </c>
      <c r="G231" s="79" t="s">
        <v>309</v>
      </c>
    </row>
    <row r="232" spans="1:7" ht="60">
      <c r="A232" s="75" t="s">
        <v>307</v>
      </c>
      <c r="B232" s="76">
        <v>879</v>
      </c>
      <c r="C232" s="77" t="s">
        <v>406</v>
      </c>
      <c r="D232" s="78">
        <v>9665154682</v>
      </c>
      <c r="E232" s="78">
        <v>3269826844</v>
      </c>
      <c r="F232" s="78">
        <v>6395327838</v>
      </c>
      <c r="G232" s="79" t="s">
        <v>309</v>
      </c>
    </row>
    <row r="233" spans="1:7" ht="60">
      <c r="A233" s="99">
        <v>900</v>
      </c>
      <c r="B233" s="100" t="s">
        <v>307</v>
      </c>
      <c r="C233" s="101" t="s">
        <v>407</v>
      </c>
      <c r="D233" s="102">
        <v>645624080</v>
      </c>
      <c r="E233" s="102">
        <v>6705806</v>
      </c>
      <c r="F233" s="102">
        <v>638918274</v>
      </c>
      <c r="G233" s="79" t="s">
        <v>309</v>
      </c>
    </row>
    <row r="234" spans="1:7" ht="60">
      <c r="A234" s="75" t="s">
        <v>307</v>
      </c>
      <c r="B234" s="76">
        <v>910</v>
      </c>
      <c r="C234" s="77" t="s">
        <v>408</v>
      </c>
      <c r="D234" s="78">
        <v>620624080</v>
      </c>
      <c r="E234" s="78">
        <v>4846641</v>
      </c>
      <c r="F234" s="78">
        <v>615777439</v>
      </c>
      <c r="G234" s="79" t="s">
        <v>309</v>
      </c>
    </row>
    <row r="235" spans="1:7" ht="60">
      <c r="A235" s="75" t="s">
        <v>307</v>
      </c>
      <c r="B235" s="76">
        <v>920</v>
      </c>
      <c r="C235" s="77" t="s">
        <v>409</v>
      </c>
      <c r="D235" s="78">
        <v>25000000</v>
      </c>
      <c r="E235" s="78">
        <v>1859165</v>
      </c>
      <c r="F235" s="78">
        <v>23140835</v>
      </c>
      <c r="G235" s="79" t="s">
        <v>309</v>
      </c>
    </row>
    <row r="236" spans="1:7" ht="60">
      <c r="A236" s="75" t="s">
        <v>307</v>
      </c>
      <c r="B236" s="76" t="s">
        <v>307</v>
      </c>
      <c r="C236" s="101" t="s">
        <v>410</v>
      </c>
      <c r="D236" s="102">
        <v>150424731682</v>
      </c>
      <c r="E236" s="102">
        <v>26489553381</v>
      </c>
      <c r="F236" s="102">
        <v>123933678301</v>
      </c>
      <c r="G236" s="79" t="s">
        <v>309</v>
      </c>
    </row>
    <row r="237" spans="1:7" ht="15.75">
      <c r="A237" s="199" t="s">
        <v>70</v>
      </c>
      <c r="B237" s="200"/>
      <c r="C237" s="200"/>
      <c r="D237" s="200"/>
      <c r="E237" s="200"/>
      <c r="F237" s="200"/>
      <c r="G237" s="201"/>
    </row>
    <row r="258" spans="1:8" ht="52.5" customHeight="1"/>
    <row r="259" spans="1:8" ht="30.75" customHeight="1">
      <c r="A259" s="267" t="s">
        <v>94</v>
      </c>
      <c r="B259" s="267"/>
      <c r="C259" s="267"/>
      <c r="D259" s="267"/>
      <c r="E259" s="267"/>
      <c r="F259" s="267"/>
      <c r="G259" s="267"/>
    </row>
    <row r="260" spans="1:8" ht="18.75">
      <c r="A260" s="196" t="s">
        <v>39</v>
      </c>
      <c r="B260" s="162"/>
      <c r="C260" s="162"/>
      <c r="D260" s="162"/>
      <c r="E260" s="162"/>
      <c r="F260" s="162"/>
      <c r="G260" s="162"/>
    </row>
    <row r="261" spans="1:8" ht="31.5">
      <c r="A261" s="28" t="s">
        <v>21</v>
      </c>
      <c r="B261" s="28" t="s">
        <v>40</v>
      </c>
      <c r="C261" s="143" t="s">
        <v>22</v>
      </c>
      <c r="D261" s="143"/>
      <c r="E261" s="143" t="s">
        <v>41</v>
      </c>
      <c r="F261" s="143"/>
      <c r="G261" s="28" t="s">
        <v>42</v>
      </c>
    </row>
    <row r="262" spans="1:8" ht="150">
      <c r="A262" s="33">
        <v>1</v>
      </c>
      <c r="B262" s="33" t="s">
        <v>437</v>
      </c>
      <c r="C262" s="274" t="s">
        <v>438</v>
      </c>
      <c r="D262" s="274"/>
      <c r="E262" s="274" t="s">
        <v>439</v>
      </c>
      <c r="F262" s="274"/>
      <c r="G262" s="80" t="s">
        <v>440</v>
      </c>
    </row>
    <row r="263" spans="1:8" ht="135">
      <c r="A263" s="33">
        <v>2</v>
      </c>
      <c r="B263" s="33" t="s">
        <v>437</v>
      </c>
      <c r="C263" s="274" t="s">
        <v>441</v>
      </c>
      <c r="D263" s="274"/>
      <c r="E263" s="274" t="s">
        <v>439</v>
      </c>
      <c r="F263" s="274"/>
      <c r="G263" s="80" t="s">
        <v>442</v>
      </c>
    </row>
    <row r="264" spans="1:8" ht="135">
      <c r="A264" s="33">
        <v>3</v>
      </c>
      <c r="B264" s="33" t="s">
        <v>437</v>
      </c>
      <c r="C264" s="274" t="s">
        <v>443</v>
      </c>
      <c r="D264" s="274"/>
      <c r="E264" s="274" t="s">
        <v>439</v>
      </c>
      <c r="F264" s="274"/>
      <c r="G264" s="80" t="s">
        <v>444</v>
      </c>
    </row>
    <row r="265" spans="1:8" ht="135">
      <c r="A265" s="33">
        <v>4</v>
      </c>
      <c r="B265" s="33" t="s">
        <v>437</v>
      </c>
      <c r="C265" s="274" t="s">
        <v>445</v>
      </c>
      <c r="D265" s="274"/>
      <c r="E265" s="274" t="s">
        <v>439</v>
      </c>
      <c r="F265" s="274"/>
      <c r="G265" s="80" t="s">
        <v>446</v>
      </c>
    </row>
    <row r="266" spans="1:8" ht="120" customHeight="1">
      <c r="A266" s="33">
        <v>5</v>
      </c>
      <c r="B266" s="33" t="s">
        <v>447</v>
      </c>
      <c r="C266" s="274" t="s">
        <v>448</v>
      </c>
      <c r="D266" s="274"/>
      <c r="E266" s="274" t="s">
        <v>439</v>
      </c>
      <c r="F266" s="274"/>
      <c r="G266" s="103" t="s">
        <v>449</v>
      </c>
    </row>
    <row r="267" spans="1:8" ht="24" customHeight="1">
      <c r="A267" s="33">
        <v>6</v>
      </c>
      <c r="B267" s="33" t="s">
        <v>450</v>
      </c>
      <c r="C267" s="274" t="s">
        <v>451</v>
      </c>
      <c r="D267" s="274"/>
      <c r="E267" s="274" t="s">
        <v>439</v>
      </c>
      <c r="F267" s="274"/>
      <c r="G267" s="33"/>
    </row>
    <row r="268" spans="1:8" ht="30">
      <c r="A268" s="33"/>
      <c r="B268" s="33" t="s">
        <v>452</v>
      </c>
      <c r="C268" s="279" t="s">
        <v>453</v>
      </c>
      <c r="D268" s="280"/>
      <c r="E268" s="281" t="s">
        <v>439</v>
      </c>
      <c r="F268" s="280"/>
      <c r="G268" s="33"/>
    </row>
    <row r="269" spans="1:8" ht="135.75" customHeight="1">
      <c r="A269" s="32">
        <v>7</v>
      </c>
      <c r="B269" s="32" t="s">
        <v>454</v>
      </c>
      <c r="C269" s="282" t="s">
        <v>455</v>
      </c>
      <c r="D269" s="283"/>
      <c r="E269" s="283" t="s">
        <v>439</v>
      </c>
      <c r="F269" s="283"/>
      <c r="G269" s="80" t="s">
        <v>456</v>
      </c>
    </row>
    <row r="270" spans="1:8" ht="36.75" customHeight="1">
      <c r="A270" s="104">
        <v>8</v>
      </c>
      <c r="B270" s="105" t="s">
        <v>457</v>
      </c>
      <c r="C270" s="275" t="s">
        <v>458</v>
      </c>
      <c r="D270" s="276"/>
      <c r="E270" s="275" t="s">
        <v>459</v>
      </c>
      <c r="F270" s="276"/>
      <c r="G270" s="106" t="s">
        <v>460</v>
      </c>
    </row>
    <row r="271" spans="1:8" ht="41.25" customHeight="1">
      <c r="A271" s="104">
        <v>9</v>
      </c>
      <c r="B271" s="105" t="s">
        <v>461</v>
      </c>
      <c r="C271" s="275" t="s">
        <v>462</v>
      </c>
      <c r="D271" s="276"/>
      <c r="E271" s="275" t="s">
        <v>459</v>
      </c>
      <c r="F271" s="276"/>
      <c r="G271" s="106" t="s">
        <v>463</v>
      </c>
    </row>
    <row r="272" spans="1:8" ht="65.25" customHeight="1">
      <c r="A272" s="107">
        <v>10</v>
      </c>
      <c r="B272" s="108" t="s">
        <v>461</v>
      </c>
      <c r="C272" s="277" t="s">
        <v>464</v>
      </c>
      <c r="D272" s="278"/>
      <c r="E272" s="277" t="s">
        <v>459</v>
      </c>
      <c r="F272" s="278"/>
      <c r="G272" s="109" t="s">
        <v>465</v>
      </c>
      <c r="H272" s="137"/>
    </row>
    <row r="273" spans="1:9" ht="65.25" customHeight="1">
      <c r="A273" s="138">
        <v>11</v>
      </c>
      <c r="B273" s="139" t="s">
        <v>457</v>
      </c>
      <c r="C273" s="284" t="s">
        <v>604</v>
      </c>
      <c r="D273" s="284"/>
      <c r="E273" s="284" t="s">
        <v>602</v>
      </c>
      <c r="F273" s="284"/>
      <c r="G273" s="140" t="s">
        <v>605</v>
      </c>
    </row>
    <row r="274" spans="1:9" ht="57" customHeight="1">
      <c r="A274" s="110" t="s">
        <v>466</v>
      </c>
      <c r="B274" s="111" t="s">
        <v>467</v>
      </c>
      <c r="C274" s="154" t="s">
        <v>468</v>
      </c>
      <c r="D274" s="155"/>
      <c r="E274" s="154" t="s">
        <v>469</v>
      </c>
      <c r="F274" s="155"/>
      <c r="G274" s="116" t="s">
        <v>470</v>
      </c>
    </row>
    <row r="275" spans="1:9" ht="156" customHeight="1">
      <c r="A275" s="111" t="s">
        <v>471</v>
      </c>
      <c r="B275" s="111" t="s">
        <v>472</v>
      </c>
      <c r="C275" s="154" t="s">
        <v>473</v>
      </c>
      <c r="D275" s="155"/>
      <c r="E275" s="154" t="s">
        <v>469</v>
      </c>
      <c r="F275" s="155"/>
      <c r="G275" s="116" t="s">
        <v>470</v>
      </c>
    </row>
    <row r="276" spans="1:9" ht="156.75" customHeight="1">
      <c r="A276" s="112" t="s">
        <v>474</v>
      </c>
      <c r="B276" s="112" t="s">
        <v>475</v>
      </c>
      <c r="C276" s="154" t="s">
        <v>476</v>
      </c>
      <c r="D276" s="155"/>
      <c r="E276" s="154" t="s">
        <v>469</v>
      </c>
      <c r="F276" s="155"/>
      <c r="G276" s="116" t="s">
        <v>470</v>
      </c>
    </row>
    <row r="277" spans="1:9" ht="22.5" customHeight="1">
      <c r="A277" s="156" t="s">
        <v>88</v>
      </c>
      <c r="B277" s="157"/>
      <c r="C277" s="157"/>
      <c r="D277" s="157"/>
      <c r="E277" s="157"/>
      <c r="F277" s="157"/>
      <c r="G277" s="158"/>
    </row>
    <row r="278" spans="1:9" ht="63.75" customHeight="1">
      <c r="A278" s="148" t="s">
        <v>71</v>
      </c>
      <c r="B278" s="149"/>
      <c r="C278" s="148" t="s">
        <v>22</v>
      </c>
      <c r="D278" s="149"/>
      <c r="E278" s="113" t="s">
        <v>66</v>
      </c>
      <c r="F278" s="148" t="s">
        <v>72</v>
      </c>
      <c r="G278" s="149"/>
    </row>
    <row r="279" spans="1:9" ht="64.5" customHeight="1">
      <c r="A279" s="150" t="s">
        <v>477</v>
      </c>
      <c r="B279" s="151"/>
      <c r="C279" s="150" t="s">
        <v>478</v>
      </c>
      <c r="D279" s="151"/>
      <c r="E279" s="15">
        <v>45365</v>
      </c>
      <c r="F279" s="152" t="s">
        <v>242</v>
      </c>
      <c r="G279" s="153"/>
    </row>
    <row r="280" spans="1:9" ht="65.25" customHeight="1">
      <c r="A280" s="150" t="s">
        <v>477</v>
      </c>
      <c r="B280" s="151"/>
      <c r="C280" s="150" t="s">
        <v>478</v>
      </c>
      <c r="D280" s="151"/>
      <c r="E280" s="15">
        <v>45366</v>
      </c>
      <c r="F280" s="152" t="s">
        <v>242</v>
      </c>
      <c r="G280" s="153"/>
    </row>
    <row r="281" spans="1:9" ht="70.5" customHeight="1">
      <c r="A281" s="150" t="s">
        <v>477</v>
      </c>
      <c r="B281" s="151"/>
      <c r="C281" s="150" t="s">
        <v>478</v>
      </c>
      <c r="D281" s="151"/>
      <c r="E281" s="15">
        <v>45366</v>
      </c>
      <c r="F281" s="152" t="s">
        <v>242</v>
      </c>
      <c r="G281" s="153"/>
      <c r="I281" s="1" t="s">
        <v>479</v>
      </c>
    </row>
    <row r="282" spans="1:9" ht="34.5" customHeight="1">
      <c r="A282" s="150"/>
      <c r="B282" s="151"/>
      <c r="C282" s="150" t="s">
        <v>573</v>
      </c>
      <c r="D282" s="151"/>
      <c r="E282" s="15" t="s">
        <v>479</v>
      </c>
      <c r="F282" s="152"/>
      <c r="G282" s="153"/>
    </row>
    <row r="283" spans="1:9">
      <c r="A283" s="159" t="s">
        <v>70</v>
      </c>
      <c r="B283" s="160"/>
      <c r="C283" s="160"/>
      <c r="D283" s="160"/>
      <c r="E283" s="160"/>
      <c r="F283" s="160"/>
      <c r="G283" s="161"/>
    </row>
    <row r="284" spans="1:9">
      <c r="A284" s="56"/>
      <c r="B284" s="56"/>
      <c r="C284" s="56"/>
      <c r="D284" s="56"/>
      <c r="E284" s="56"/>
      <c r="F284" s="56"/>
      <c r="G284" s="56"/>
    </row>
    <row r="285" spans="1:9" ht="16.5">
      <c r="A285" s="162" t="s">
        <v>103</v>
      </c>
      <c r="B285" s="162"/>
      <c r="C285" s="162"/>
      <c r="D285" s="162"/>
      <c r="E285" s="162"/>
      <c r="F285" s="162"/>
      <c r="G285" s="162"/>
    </row>
    <row r="286" spans="1:9" ht="24.75" customHeight="1">
      <c r="A286" s="39" t="s">
        <v>79</v>
      </c>
      <c r="B286" s="39" t="s">
        <v>102</v>
      </c>
      <c r="C286" s="28" t="s">
        <v>101</v>
      </c>
      <c r="D286" s="143" t="s">
        <v>78</v>
      </c>
      <c r="E286" s="143"/>
      <c r="F286" s="143"/>
      <c r="G286" s="24" t="s">
        <v>38</v>
      </c>
    </row>
    <row r="287" spans="1:9" ht="30.75" customHeight="1">
      <c r="A287" s="45"/>
      <c r="B287" s="30"/>
      <c r="C287" s="117"/>
      <c r="D287" s="163" t="s">
        <v>530</v>
      </c>
      <c r="E287" s="164"/>
      <c r="F287" s="165"/>
      <c r="G287" s="29"/>
    </row>
    <row r="288" spans="1:9" ht="15.75">
      <c r="A288" s="245" t="s">
        <v>529</v>
      </c>
      <c r="B288" s="189"/>
      <c r="C288" s="189"/>
      <c r="D288" s="189"/>
      <c r="E288" s="189"/>
      <c r="F288" s="189"/>
      <c r="G288" s="189"/>
    </row>
    <row r="291" spans="1:7" ht="18.75">
      <c r="A291" s="290" t="s">
        <v>98</v>
      </c>
      <c r="B291" s="291"/>
      <c r="C291" s="291"/>
      <c r="D291" s="291"/>
      <c r="E291" s="291"/>
      <c r="F291" s="291"/>
      <c r="G291" s="292"/>
    </row>
    <row r="292" spans="1:7" ht="16.5">
      <c r="A292" s="293" t="s">
        <v>99</v>
      </c>
      <c r="B292" s="294"/>
      <c r="C292" s="294"/>
      <c r="D292" s="294"/>
      <c r="E292" s="294"/>
      <c r="F292" s="294"/>
      <c r="G292" s="295"/>
    </row>
    <row r="293" spans="1:7" ht="53.25" customHeight="1">
      <c r="A293" s="296" t="s">
        <v>80</v>
      </c>
      <c r="B293" s="297"/>
      <c r="C293" s="298" t="s">
        <v>81</v>
      </c>
      <c r="D293" s="299"/>
      <c r="E293" s="296" t="s">
        <v>72</v>
      </c>
      <c r="F293" s="300"/>
      <c r="G293" s="297"/>
    </row>
    <row r="294" spans="1:7" ht="131.25" customHeight="1">
      <c r="A294" s="288">
        <v>53</v>
      </c>
      <c r="B294" s="288"/>
      <c r="C294" s="289" t="s">
        <v>491</v>
      </c>
      <c r="D294" s="289"/>
      <c r="E294" s="279" t="s">
        <v>492</v>
      </c>
      <c r="F294" s="286"/>
      <c r="G294" s="287"/>
    </row>
    <row r="295" spans="1:7" ht="135.75" customHeight="1">
      <c r="A295" s="289" t="s">
        <v>493</v>
      </c>
      <c r="B295" s="289"/>
      <c r="C295" s="289" t="s">
        <v>494</v>
      </c>
      <c r="D295" s="289"/>
      <c r="E295" s="279" t="s">
        <v>495</v>
      </c>
      <c r="F295" s="286"/>
      <c r="G295" s="287"/>
    </row>
    <row r="296" spans="1:7" ht="67.5" customHeight="1">
      <c r="A296" s="289" t="s">
        <v>496</v>
      </c>
      <c r="B296" s="289"/>
      <c r="C296" s="289" t="s">
        <v>497</v>
      </c>
      <c r="D296" s="289"/>
      <c r="E296" s="279" t="s">
        <v>498</v>
      </c>
      <c r="F296" s="286"/>
      <c r="G296" s="287"/>
    </row>
    <row r="297" spans="1:7" ht="62.25" customHeight="1">
      <c r="A297" s="285">
        <v>111</v>
      </c>
      <c r="B297" s="285"/>
      <c r="C297" s="301" t="s">
        <v>499</v>
      </c>
      <c r="D297" s="301"/>
      <c r="E297" s="279" t="s">
        <v>500</v>
      </c>
      <c r="F297" s="286"/>
      <c r="G297" s="287"/>
    </row>
    <row r="298" spans="1:7" ht="51" customHeight="1">
      <c r="A298" s="285">
        <v>344</v>
      </c>
      <c r="B298" s="285"/>
      <c r="C298" s="302" t="s">
        <v>501</v>
      </c>
      <c r="D298" s="302"/>
      <c r="E298" s="279" t="s">
        <v>502</v>
      </c>
      <c r="F298" s="286"/>
      <c r="G298" s="287"/>
    </row>
    <row r="299" spans="1:7" ht="73.5" customHeight="1">
      <c r="A299" s="285">
        <v>676</v>
      </c>
      <c r="B299" s="285"/>
      <c r="C299" s="302" t="s">
        <v>503</v>
      </c>
      <c r="D299" s="302"/>
      <c r="E299" s="279" t="s">
        <v>504</v>
      </c>
      <c r="F299" s="286"/>
      <c r="G299" s="287"/>
    </row>
    <row r="300" spans="1:7" ht="74.25" customHeight="1">
      <c r="A300" s="285">
        <v>63</v>
      </c>
      <c r="B300" s="285"/>
      <c r="C300" s="302" t="s">
        <v>505</v>
      </c>
      <c r="D300" s="302"/>
      <c r="E300" s="279" t="s">
        <v>506</v>
      </c>
      <c r="F300" s="286"/>
      <c r="G300" s="287"/>
    </row>
    <row r="301" spans="1:7" ht="27" customHeight="1">
      <c r="A301" s="303">
        <v>1</v>
      </c>
      <c r="B301" s="304"/>
      <c r="C301" s="305" t="s">
        <v>584</v>
      </c>
      <c r="D301" s="306"/>
      <c r="E301" s="307" t="s">
        <v>585</v>
      </c>
      <c r="F301" s="308"/>
      <c r="G301" s="309"/>
    </row>
    <row r="302" spans="1:7" ht="30" customHeight="1">
      <c r="A302" s="310" t="s">
        <v>80</v>
      </c>
      <c r="B302" s="310"/>
      <c r="C302" s="311" t="s">
        <v>81</v>
      </c>
      <c r="D302" s="311"/>
      <c r="E302" s="311"/>
      <c r="F302" s="311"/>
      <c r="G302" s="31" t="s">
        <v>72</v>
      </c>
    </row>
    <row r="303" spans="1:7" ht="27" customHeight="1">
      <c r="A303" s="172">
        <v>1</v>
      </c>
      <c r="B303" s="173"/>
      <c r="C303" s="174" t="s">
        <v>480</v>
      </c>
      <c r="D303" s="175"/>
      <c r="E303" s="175"/>
      <c r="F303" s="176"/>
      <c r="G303" s="114" t="s">
        <v>481</v>
      </c>
    </row>
    <row r="304" spans="1:7" ht="25.5" customHeight="1">
      <c r="A304" s="177">
        <v>1</v>
      </c>
      <c r="B304" s="177"/>
      <c r="C304" s="174" t="s">
        <v>482</v>
      </c>
      <c r="D304" s="175"/>
      <c r="E304" s="175"/>
      <c r="F304" s="176"/>
      <c r="G304" s="114" t="s">
        <v>481</v>
      </c>
    </row>
    <row r="305" spans="1:7" ht="27" customHeight="1">
      <c r="A305" s="177">
        <v>1</v>
      </c>
      <c r="B305" s="177"/>
      <c r="C305" s="174" t="s">
        <v>483</v>
      </c>
      <c r="D305" s="175"/>
      <c r="E305" s="175"/>
      <c r="F305" s="176"/>
      <c r="G305" s="114" t="s">
        <v>481</v>
      </c>
    </row>
    <row r="306" spans="1:7" ht="24.75" customHeight="1">
      <c r="A306" s="177">
        <v>1</v>
      </c>
      <c r="B306" s="177"/>
      <c r="C306" s="174" t="s">
        <v>484</v>
      </c>
      <c r="D306" s="175"/>
      <c r="E306" s="175"/>
      <c r="F306" s="176"/>
      <c r="G306" s="114" t="s">
        <v>481</v>
      </c>
    </row>
    <row r="307" spans="1:7" ht="25.5" customHeight="1">
      <c r="A307" s="177">
        <v>1</v>
      </c>
      <c r="B307" s="177"/>
      <c r="C307" s="174" t="s">
        <v>485</v>
      </c>
      <c r="D307" s="175"/>
      <c r="E307" s="175"/>
      <c r="F307" s="176"/>
      <c r="G307" s="114" t="s">
        <v>481</v>
      </c>
    </row>
    <row r="308" spans="1:7" ht="38.25" customHeight="1">
      <c r="A308" s="177">
        <v>1</v>
      </c>
      <c r="B308" s="177"/>
      <c r="C308" s="174" t="s">
        <v>486</v>
      </c>
      <c r="D308" s="175"/>
      <c r="E308" s="175"/>
      <c r="F308" s="176"/>
      <c r="G308" s="114" t="s">
        <v>481</v>
      </c>
    </row>
    <row r="309" spans="1:7" ht="27" customHeight="1">
      <c r="A309" s="177">
        <v>1</v>
      </c>
      <c r="B309" s="177"/>
      <c r="C309" s="174" t="s">
        <v>487</v>
      </c>
      <c r="D309" s="175"/>
      <c r="E309" s="175"/>
      <c r="F309" s="176"/>
      <c r="G309" s="114" t="s">
        <v>481</v>
      </c>
    </row>
    <row r="310" spans="1:7" ht="24.75" customHeight="1">
      <c r="A310" s="177">
        <v>1</v>
      </c>
      <c r="B310" s="177"/>
      <c r="C310" s="174" t="s">
        <v>488</v>
      </c>
      <c r="D310" s="175"/>
      <c r="E310" s="175"/>
      <c r="F310" s="176"/>
      <c r="G310" s="114" t="s">
        <v>481</v>
      </c>
    </row>
    <row r="311" spans="1:7" ht="22.5" customHeight="1">
      <c r="A311" s="177">
        <v>1</v>
      </c>
      <c r="B311" s="177"/>
      <c r="C311" s="174" t="s">
        <v>489</v>
      </c>
      <c r="D311" s="175"/>
      <c r="E311" s="175"/>
      <c r="F311" s="176"/>
      <c r="G311" s="114" t="s">
        <v>481</v>
      </c>
    </row>
    <row r="312" spans="1:7" ht="30.75" customHeight="1">
      <c r="A312" s="177">
        <v>7</v>
      </c>
      <c r="B312" s="177"/>
      <c r="C312" s="178" t="s">
        <v>490</v>
      </c>
      <c r="D312" s="179"/>
      <c r="E312" s="179"/>
      <c r="F312" s="180"/>
      <c r="G312" s="114" t="s">
        <v>481</v>
      </c>
    </row>
    <row r="313" spans="1:7" ht="25.5" customHeight="1">
      <c r="A313" s="181" t="s">
        <v>70</v>
      </c>
      <c r="B313" s="181"/>
      <c r="C313" s="181"/>
      <c r="D313" s="181"/>
      <c r="E313" s="181"/>
      <c r="F313" s="181"/>
      <c r="G313" s="181"/>
    </row>
    <row r="314" spans="1:7">
      <c r="B314" s="122"/>
      <c r="C314" s="122"/>
      <c r="D314" s="122"/>
      <c r="E314" s="122"/>
      <c r="G314" s="122"/>
    </row>
    <row r="315" spans="1:7" ht="16.5">
      <c r="A315" s="182" t="s">
        <v>95</v>
      </c>
      <c r="B315" s="182"/>
      <c r="C315" s="182"/>
      <c r="D315" s="182"/>
      <c r="E315" s="182"/>
      <c r="F315" s="182"/>
      <c r="G315" s="182"/>
    </row>
    <row r="316" spans="1:7" ht="33.75" customHeight="1">
      <c r="A316" s="28" t="s">
        <v>73</v>
      </c>
      <c r="B316" s="28" t="s">
        <v>74</v>
      </c>
      <c r="C316" s="143" t="s">
        <v>77</v>
      </c>
      <c r="D316" s="143"/>
      <c r="E316" s="28" t="s">
        <v>75</v>
      </c>
      <c r="F316" s="143" t="s">
        <v>76</v>
      </c>
      <c r="G316" s="143"/>
    </row>
    <row r="317" spans="1:7" ht="33" customHeight="1">
      <c r="A317" s="30"/>
      <c r="B317" s="30"/>
      <c r="C317" s="312" t="s">
        <v>531</v>
      </c>
      <c r="D317" s="313"/>
      <c r="E317" s="30"/>
      <c r="F317" s="312"/>
      <c r="G317" s="313"/>
    </row>
    <row r="318" spans="1:7" ht="15.75">
      <c r="A318" s="245" t="s">
        <v>529</v>
      </c>
      <c r="B318" s="189"/>
      <c r="C318" s="189"/>
      <c r="D318" s="189"/>
      <c r="E318" s="189"/>
      <c r="F318" s="189"/>
      <c r="G318" s="189"/>
    </row>
    <row r="320" spans="1:7" ht="18.75">
      <c r="A320" s="314" t="s">
        <v>100</v>
      </c>
      <c r="B320" s="315"/>
      <c r="C320" s="315"/>
      <c r="D320" s="315"/>
      <c r="E320" s="315"/>
      <c r="F320" s="315"/>
      <c r="G320" s="315"/>
    </row>
    <row r="321" spans="1:7" ht="16.5">
      <c r="A321" s="162" t="s">
        <v>105</v>
      </c>
      <c r="B321" s="162"/>
      <c r="C321" s="162"/>
      <c r="D321" s="162"/>
      <c r="E321" s="162"/>
      <c r="F321" s="162"/>
      <c r="G321" s="162"/>
    </row>
    <row r="322" spans="1:7" ht="15.75">
      <c r="A322" s="28" t="s">
        <v>43</v>
      </c>
      <c r="B322" s="28" t="s">
        <v>44</v>
      </c>
      <c r="C322" s="143" t="s">
        <v>22</v>
      </c>
      <c r="D322" s="143"/>
      <c r="E322" s="28" t="s">
        <v>45</v>
      </c>
      <c r="F322" s="143" t="s">
        <v>68</v>
      </c>
      <c r="G322" s="143"/>
    </row>
    <row r="323" spans="1:7" ht="15.75">
      <c r="A323" s="95">
        <v>16404</v>
      </c>
      <c r="B323" s="94">
        <v>45265</v>
      </c>
      <c r="C323" s="185" t="s">
        <v>552</v>
      </c>
      <c r="D323" s="184"/>
      <c r="E323" s="30" t="s">
        <v>550</v>
      </c>
      <c r="F323" s="183" t="s">
        <v>551</v>
      </c>
      <c r="G323" s="184"/>
    </row>
    <row r="324" spans="1:7" ht="15.75">
      <c r="A324" s="95">
        <v>16457</v>
      </c>
      <c r="B324" s="94">
        <v>45273</v>
      </c>
      <c r="C324" s="185" t="s">
        <v>553</v>
      </c>
      <c r="D324" s="184"/>
      <c r="E324" s="25" t="s">
        <v>550</v>
      </c>
      <c r="F324" s="183" t="s">
        <v>551</v>
      </c>
      <c r="G324" s="184"/>
    </row>
    <row r="325" spans="1:7" ht="15.75">
      <c r="A325" s="118" t="s">
        <v>559</v>
      </c>
      <c r="B325" s="119" t="s">
        <v>560</v>
      </c>
      <c r="C325" s="185" t="s">
        <v>552</v>
      </c>
      <c r="D325" s="184"/>
      <c r="E325" s="25" t="s">
        <v>561</v>
      </c>
      <c r="F325" s="183" t="s">
        <v>551</v>
      </c>
      <c r="G325" s="184"/>
    </row>
    <row r="326" spans="1:7" ht="15.75">
      <c r="A326" s="118">
        <v>16527</v>
      </c>
      <c r="B326" s="119">
        <v>45293</v>
      </c>
      <c r="C326" s="185" t="s">
        <v>554</v>
      </c>
      <c r="D326" s="184"/>
      <c r="E326" s="25" t="s">
        <v>550</v>
      </c>
      <c r="F326" s="183" t="s">
        <v>551</v>
      </c>
      <c r="G326" s="184"/>
    </row>
    <row r="327" spans="1:7" ht="15.75">
      <c r="A327" s="118">
        <v>16570</v>
      </c>
      <c r="B327" s="119">
        <v>45303</v>
      </c>
      <c r="C327" s="185" t="s">
        <v>552</v>
      </c>
      <c r="D327" s="184"/>
      <c r="E327" s="25" t="s">
        <v>562</v>
      </c>
      <c r="F327" s="183" t="s">
        <v>551</v>
      </c>
      <c r="G327" s="184"/>
    </row>
    <row r="328" spans="1:7" ht="18.75" customHeight="1">
      <c r="A328" s="118">
        <v>16591</v>
      </c>
      <c r="B328" s="119">
        <v>45309</v>
      </c>
      <c r="C328" s="185" t="s">
        <v>554</v>
      </c>
      <c r="D328" s="184"/>
      <c r="E328" s="25" t="s">
        <v>550</v>
      </c>
      <c r="F328" s="183" t="s">
        <v>551</v>
      </c>
      <c r="G328" s="184"/>
    </row>
    <row r="329" spans="1:7" ht="22.5" customHeight="1">
      <c r="A329" s="118">
        <v>16593</v>
      </c>
      <c r="B329" s="119">
        <v>45309</v>
      </c>
      <c r="C329" s="222" t="s">
        <v>554</v>
      </c>
      <c r="D329" s="224"/>
      <c r="E329" s="25" t="s">
        <v>550</v>
      </c>
      <c r="F329" s="183" t="s">
        <v>551</v>
      </c>
      <c r="G329" s="184"/>
    </row>
    <row r="330" spans="1:7" ht="19.5" customHeight="1">
      <c r="A330" s="118">
        <v>16900</v>
      </c>
      <c r="B330" s="119">
        <v>45376</v>
      </c>
      <c r="C330" s="222" t="s">
        <v>554</v>
      </c>
      <c r="D330" s="224"/>
      <c r="E330" s="25" t="s">
        <v>550</v>
      </c>
      <c r="F330" s="183" t="s">
        <v>551</v>
      </c>
      <c r="G330" s="184"/>
    </row>
    <row r="331" spans="1:7" ht="202.5" customHeight="1">
      <c r="A331" s="316"/>
      <c r="B331" s="317"/>
      <c r="C331" s="317"/>
      <c r="D331" s="317"/>
      <c r="E331" s="317"/>
      <c r="F331" s="317"/>
      <c r="G331" s="318"/>
    </row>
    <row r="332" spans="1:7" ht="36" customHeight="1">
      <c r="A332" s="316" t="s">
        <v>563</v>
      </c>
      <c r="B332" s="160"/>
      <c r="C332" s="160"/>
      <c r="D332" s="160"/>
      <c r="E332" s="160"/>
      <c r="F332" s="160"/>
      <c r="G332" s="161"/>
    </row>
    <row r="333" spans="1:7" ht="18.75">
      <c r="A333" s="170" t="s">
        <v>89</v>
      </c>
      <c r="B333" s="170"/>
      <c r="C333" s="170"/>
      <c r="D333" s="170"/>
      <c r="E333" s="170"/>
      <c r="F333" s="170"/>
      <c r="G333" s="170"/>
    </row>
    <row r="334" spans="1:7" ht="16.5">
      <c r="A334" s="171" t="s">
        <v>90</v>
      </c>
      <c r="B334" s="171"/>
      <c r="C334" s="171"/>
      <c r="D334" s="171"/>
      <c r="E334" s="171"/>
      <c r="F334" s="171"/>
      <c r="G334" s="171"/>
    </row>
    <row r="335" spans="1:7" ht="15.75">
      <c r="A335" s="169" t="s">
        <v>46</v>
      </c>
      <c r="B335" s="169"/>
      <c r="C335" s="169"/>
      <c r="D335" s="169"/>
      <c r="E335" s="169"/>
      <c r="F335" s="169"/>
      <c r="G335" s="169"/>
    </row>
    <row r="336" spans="1:7" ht="15" customHeight="1">
      <c r="A336" s="40" t="s">
        <v>69</v>
      </c>
      <c r="B336" s="41" t="s">
        <v>66</v>
      </c>
      <c r="C336" s="227" t="s">
        <v>22</v>
      </c>
      <c r="D336" s="227"/>
      <c r="E336" s="227"/>
      <c r="F336" s="143" t="s">
        <v>47</v>
      </c>
      <c r="G336" s="143"/>
    </row>
    <row r="337" spans="1:7" ht="15" customHeight="1">
      <c r="A337" s="145" t="s">
        <v>507</v>
      </c>
      <c r="B337" s="146"/>
      <c r="C337" s="146"/>
      <c r="D337" s="146"/>
      <c r="E337" s="146"/>
      <c r="F337" s="146"/>
      <c r="G337" s="166" t="s">
        <v>564</v>
      </c>
    </row>
    <row r="338" spans="1:7" ht="15" customHeight="1">
      <c r="A338" s="146"/>
      <c r="B338" s="146"/>
      <c r="C338" s="146"/>
      <c r="D338" s="146"/>
      <c r="E338" s="146"/>
      <c r="F338" s="146"/>
      <c r="G338" s="167"/>
    </row>
    <row r="339" spans="1:7">
      <c r="A339" s="146"/>
      <c r="B339" s="146"/>
      <c r="C339" s="146"/>
      <c r="D339" s="146"/>
      <c r="E339" s="146"/>
      <c r="F339" s="146"/>
      <c r="G339" s="168"/>
    </row>
    <row r="340" spans="1:7" ht="15.75">
      <c r="A340" s="37"/>
      <c r="B340" s="37"/>
      <c r="C340" s="37"/>
      <c r="D340" s="37"/>
      <c r="E340" s="37"/>
      <c r="F340" s="37"/>
      <c r="G340" s="37"/>
    </row>
    <row r="341" spans="1:7" ht="15.75">
      <c r="A341" s="169" t="s">
        <v>48</v>
      </c>
      <c r="B341" s="169"/>
      <c r="C341" s="169"/>
      <c r="D341" s="169"/>
      <c r="E341" s="169"/>
      <c r="F341" s="169"/>
      <c r="G341" s="169"/>
    </row>
    <row r="342" spans="1:7" ht="73.5" customHeight="1">
      <c r="A342" s="40" t="s">
        <v>69</v>
      </c>
      <c r="B342" s="41" t="s">
        <v>66</v>
      </c>
      <c r="C342" s="227" t="s">
        <v>22</v>
      </c>
      <c r="D342" s="227"/>
      <c r="E342" s="227"/>
      <c r="F342" s="143" t="s">
        <v>47</v>
      </c>
      <c r="G342" s="144"/>
    </row>
    <row r="343" spans="1:7" ht="30">
      <c r="A343" s="145" t="s">
        <v>508</v>
      </c>
      <c r="B343" s="146"/>
      <c r="C343" s="146"/>
      <c r="D343" s="146"/>
      <c r="E343" s="146"/>
      <c r="F343" s="147"/>
      <c r="G343" s="125" t="s">
        <v>564</v>
      </c>
    </row>
    <row r="344" spans="1:7" ht="15.75">
      <c r="A344" s="37"/>
      <c r="B344" s="37"/>
      <c r="C344" s="37"/>
      <c r="D344" s="37"/>
      <c r="E344" s="37"/>
      <c r="F344" s="37"/>
      <c r="G344" s="37"/>
    </row>
    <row r="345" spans="1:7" ht="15.75">
      <c r="A345" s="169" t="s">
        <v>509</v>
      </c>
      <c r="B345" s="169"/>
      <c r="C345" s="169"/>
      <c r="D345" s="169"/>
      <c r="E345" s="169"/>
      <c r="F345" s="169"/>
      <c r="G345" s="169"/>
    </row>
    <row r="346" spans="1:7" ht="33" customHeight="1">
      <c r="A346" s="40" t="s">
        <v>69</v>
      </c>
      <c r="B346" s="41" t="s">
        <v>66</v>
      </c>
      <c r="C346" s="227" t="s">
        <v>22</v>
      </c>
      <c r="D346" s="227"/>
      <c r="E346" s="227"/>
      <c r="F346" s="143" t="s">
        <v>47</v>
      </c>
      <c r="G346" s="144"/>
    </row>
    <row r="347" spans="1:7" ht="30">
      <c r="A347" s="145" t="s">
        <v>510</v>
      </c>
      <c r="B347" s="146"/>
      <c r="C347" s="146"/>
      <c r="D347" s="146"/>
      <c r="E347" s="146"/>
      <c r="F347" s="147"/>
      <c r="G347" s="125" t="s">
        <v>564</v>
      </c>
    </row>
    <row r="348" spans="1:7" ht="15.75">
      <c r="A348" s="37"/>
      <c r="B348" s="37"/>
      <c r="C348" s="37"/>
      <c r="D348" s="37"/>
      <c r="E348" s="37"/>
      <c r="F348" s="37"/>
      <c r="G348" s="37"/>
    </row>
    <row r="349" spans="1:7" ht="15.75">
      <c r="A349" s="319" t="s">
        <v>49</v>
      </c>
      <c r="B349" s="320"/>
      <c r="C349" s="320"/>
      <c r="D349" s="320"/>
      <c r="E349" s="320"/>
      <c r="F349" s="320"/>
      <c r="G349" s="321"/>
    </row>
    <row r="350" spans="1:7" ht="43.5" customHeight="1">
      <c r="A350" s="40" t="s">
        <v>69</v>
      </c>
      <c r="B350" s="41" t="s">
        <v>66</v>
      </c>
      <c r="C350" s="227" t="s">
        <v>22</v>
      </c>
      <c r="D350" s="227"/>
      <c r="E350" s="227"/>
      <c r="F350" s="143" t="s">
        <v>47</v>
      </c>
      <c r="G350" s="144"/>
    </row>
    <row r="351" spans="1:7" ht="30">
      <c r="A351" s="145" t="s">
        <v>511</v>
      </c>
      <c r="B351" s="146"/>
      <c r="C351" s="146"/>
      <c r="D351" s="146"/>
      <c r="E351" s="146"/>
      <c r="F351" s="147"/>
      <c r="G351" s="125" t="s">
        <v>564</v>
      </c>
    </row>
    <row r="352" spans="1:7" ht="15.75">
      <c r="A352" s="37"/>
      <c r="B352" s="37"/>
      <c r="C352" s="37"/>
      <c r="D352" s="37"/>
      <c r="E352" s="37"/>
      <c r="F352" s="37"/>
      <c r="G352" s="37"/>
    </row>
    <row r="353" spans="1:7" ht="15.75">
      <c r="A353" s="169" t="s">
        <v>512</v>
      </c>
      <c r="B353" s="169"/>
      <c r="C353" s="169"/>
      <c r="D353" s="169"/>
      <c r="E353" s="169"/>
      <c r="F353" s="169"/>
      <c r="G353" s="169"/>
    </row>
    <row r="354" spans="1:7" ht="33.75" customHeight="1">
      <c r="A354" s="40" t="s">
        <v>69</v>
      </c>
      <c r="B354" s="41" t="s">
        <v>66</v>
      </c>
      <c r="C354" s="227" t="s">
        <v>22</v>
      </c>
      <c r="D354" s="227"/>
      <c r="E354" s="227"/>
      <c r="F354" s="143" t="s">
        <v>47</v>
      </c>
      <c r="G354" s="143"/>
    </row>
    <row r="355" spans="1:7">
      <c r="A355" s="126" t="s">
        <v>513</v>
      </c>
      <c r="B355" s="115">
        <v>45358</v>
      </c>
      <c r="C355" s="322" t="s">
        <v>514</v>
      </c>
      <c r="D355" s="322"/>
      <c r="E355" s="322"/>
      <c r="F355" s="325" t="s">
        <v>565</v>
      </c>
      <c r="G355" s="326"/>
    </row>
    <row r="356" spans="1:7" ht="15.75">
      <c r="A356" s="37"/>
      <c r="B356" s="37"/>
      <c r="C356" s="37"/>
      <c r="D356" s="37"/>
      <c r="E356" s="37"/>
      <c r="F356" s="37"/>
      <c r="G356" s="37"/>
    </row>
    <row r="357" spans="1:7" ht="15.75">
      <c r="A357" s="169" t="s">
        <v>50</v>
      </c>
      <c r="B357" s="169"/>
      <c r="C357" s="169"/>
      <c r="D357" s="169"/>
      <c r="E357" s="169"/>
      <c r="F357" s="169"/>
      <c r="G357" s="169"/>
    </row>
    <row r="358" spans="1:7" ht="41.25" customHeight="1">
      <c r="A358" s="40" t="s">
        <v>69</v>
      </c>
      <c r="B358" s="41" t="s">
        <v>66</v>
      </c>
      <c r="C358" s="227" t="s">
        <v>22</v>
      </c>
      <c r="D358" s="227"/>
      <c r="E358" s="227"/>
      <c r="F358" s="143" t="s">
        <v>47</v>
      </c>
      <c r="G358" s="143"/>
    </row>
    <row r="359" spans="1:7" ht="30.75" customHeight="1">
      <c r="A359" s="126" t="s">
        <v>513</v>
      </c>
      <c r="B359" s="115">
        <v>45341</v>
      </c>
      <c r="C359" s="322" t="s">
        <v>515</v>
      </c>
      <c r="D359" s="322"/>
      <c r="E359" s="322"/>
      <c r="F359" s="323" t="s">
        <v>566</v>
      </c>
      <c r="G359" s="324"/>
    </row>
    <row r="360" spans="1:7" ht="45.75" customHeight="1">
      <c r="A360" s="126" t="s">
        <v>516</v>
      </c>
      <c r="B360" s="115">
        <v>45350</v>
      </c>
      <c r="C360" s="322" t="s">
        <v>517</v>
      </c>
      <c r="D360" s="322"/>
      <c r="E360" s="322"/>
      <c r="F360" s="323" t="s">
        <v>567</v>
      </c>
      <c r="G360" s="324"/>
    </row>
    <row r="361" spans="1:7" ht="15.75">
      <c r="A361" s="37"/>
      <c r="B361" s="37"/>
      <c r="C361" s="37"/>
      <c r="D361" s="37"/>
      <c r="E361" s="37"/>
      <c r="F361" s="37"/>
      <c r="G361" s="37"/>
    </row>
    <row r="362" spans="1:7" ht="15.75">
      <c r="A362" s="169" t="s">
        <v>518</v>
      </c>
      <c r="B362" s="169"/>
      <c r="C362" s="169"/>
      <c r="D362" s="169"/>
      <c r="E362" s="169"/>
      <c r="F362" s="169"/>
      <c r="G362" s="169"/>
    </row>
    <row r="363" spans="1:7" ht="36" customHeight="1">
      <c r="A363" s="40" t="s">
        <v>69</v>
      </c>
      <c r="B363" s="41" t="s">
        <v>66</v>
      </c>
      <c r="C363" s="227" t="s">
        <v>22</v>
      </c>
      <c r="D363" s="227"/>
      <c r="E363" s="227"/>
      <c r="F363" s="143" t="s">
        <v>47</v>
      </c>
      <c r="G363" s="143"/>
    </row>
    <row r="364" spans="1:7" ht="35.25" customHeight="1">
      <c r="A364" s="126" t="s">
        <v>513</v>
      </c>
      <c r="B364" s="115">
        <v>45350</v>
      </c>
      <c r="C364" s="322" t="s">
        <v>519</v>
      </c>
      <c r="D364" s="322"/>
      <c r="E364" s="322"/>
      <c r="F364" s="327" t="s">
        <v>568</v>
      </c>
      <c r="G364" s="328"/>
    </row>
    <row r="365" spans="1:7" ht="15.75">
      <c r="A365" s="37"/>
      <c r="B365" s="37"/>
      <c r="C365" s="37"/>
      <c r="D365" s="37"/>
      <c r="E365" s="37"/>
      <c r="F365" s="37"/>
      <c r="G365" s="37"/>
    </row>
    <row r="366" spans="1:7" ht="15.75">
      <c r="A366" s="169" t="s">
        <v>51</v>
      </c>
      <c r="B366" s="169"/>
      <c r="C366" s="169"/>
      <c r="D366" s="169"/>
      <c r="E366" s="169"/>
      <c r="F366" s="169"/>
      <c r="G366" s="169"/>
    </row>
    <row r="367" spans="1:7" ht="30.75" customHeight="1">
      <c r="A367" s="24" t="s">
        <v>4</v>
      </c>
      <c r="B367" s="41" t="s">
        <v>66</v>
      </c>
      <c r="C367" s="227" t="s">
        <v>52</v>
      </c>
      <c r="D367" s="227"/>
      <c r="E367" s="227"/>
      <c r="F367" s="143" t="s">
        <v>53</v>
      </c>
      <c r="G367" s="143"/>
    </row>
    <row r="368" spans="1:7" ht="28.5" customHeight="1">
      <c r="A368" s="126" t="s">
        <v>520</v>
      </c>
      <c r="B368" s="115">
        <v>45295</v>
      </c>
      <c r="C368" s="322" t="s">
        <v>521</v>
      </c>
      <c r="D368" s="322"/>
      <c r="E368" s="322"/>
      <c r="F368" s="330" t="s">
        <v>569</v>
      </c>
      <c r="G368" s="331"/>
    </row>
    <row r="369" spans="1:7" ht="19.5" customHeight="1">
      <c r="A369" s="126" t="s">
        <v>522</v>
      </c>
      <c r="B369" s="115">
        <v>45355</v>
      </c>
      <c r="C369" s="322" t="s">
        <v>523</v>
      </c>
      <c r="D369" s="322"/>
      <c r="E369" s="322"/>
      <c r="F369" s="330" t="s">
        <v>570</v>
      </c>
      <c r="G369" s="331"/>
    </row>
    <row r="370" spans="1:7" ht="32.25" customHeight="1">
      <c r="A370" s="126" t="s">
        <v>524</v>
      </c>
      <c r="B370" s="115">
        <v>45335</v>
      </c>
      <c r="C370" s="322" t="s">
        <v>525</v>
      </c>
      <c r="D370" s="322"/>
      <c r="E370" s="322"/>
      <c r="F370" s="330" t="s">
        <v>571</v>
      </c>
      <c r="G370" s="331"/>
    </row>
    <row r="371" spans="1:7" ht="29.25" customHeight="1">
      <c r="A371" s="126" t="s">
        <v>526</v>
      </c>
      <c r="B371" s="115">
        <v>45331</v>
      </c>
      <c r="C371" s="322" t="s">
        <v>527</v>
      </c>
      <c r="D371" s="322"/>
      <c r="E371" s="322"/>
      <c r="F371" s="330" t="s">
        <v>572</v>
      </c>
      <c r="G371" s="331"/>
    </row>
    <row r="373" spans="1:7" ht="18.75">
      <c r="A373" s="329" t="s">
        <v>91</v>
      </c>
      <c r="B373" s="171"/>
      <c r="C373" s="171"/>
      <c r="D373" s="171"/>
      <c r="E373" s="171"/>
      <c r="F373" s="171"/>
      <c r="G373" s="171"/>
    </row>
    <row r="374" spans="1:7" ht="15.75">
      <c r="A374" s="227" t="s">
        <v>54</v>
      </c>
      <c r="B374" s="227"/>
      <c r="C374" s="227"/>
      <c r="D374" s="227" t="s">
        <v>59</v>
      </c>
      <c r="E374" s="227"/>
      <c r="F374" s="227"/>
      <c r="G374" s="227"/>
    </row>
    <row r="375" spans="1:7" ht="15.75">
      <c r="A375" s="181">
        <v>2019</v>
      </c>
      <c r="B375" s="181"/>
      <c r="C375" s="181"/>
      <c r="D375" s="332">
        <v>1.47</v>
      </c>
      <c r="E375" s="332"/>
      <c r="F375" s="332"/>
      <c r="G375" s="332"/>
    </row>
    <row r="376" spans="1:7" ht="15.75">
      <c r="A376" s="181">
        <v>2020</v>
      </c>
      <c r="B376" s="181"/>
      <c r="C376" s="181"/>
      <c r="D376" s="332">
        <v>2.3199999999999998</v>
      </c>
      <c r="E376" s="332"/>
      <c r="F376" s="332"/>
      <c r="G376" s="332"/>
    </row>
    <row r="377" spans="1:7" ht="15.75">
      <c r="A377" s="181">
        <v>2021</v>
      </c>
      <c r="B377" s="181"/>
      <c r="C377" s="181"/>
      <c r="D377" s="332">
        <v>2.34</v>
      </c>
      <c r="E377" s="332"/>
      <c r="F377" s="332"/>
      <c r="G377" s="332"/>
    </row>
    <row r="378" spans="1:7" ht="15.75">
      <c r="A378" s="181">
        <v>2022</v>
      </c>
      <c r="B378" s="181"/>
      <c r="C378" s="181"/>
      <c r="D378" s="333">
        <v>2.2200000000000002</v>
      </c>
      <c r="E378" s="333"/>
      <c r="F378" s="333"/>
      <c r="G378" s="333"/>
    </row>
    <row r="379" spans="1:7" ht="29.25" customHeight="1">
      <c r="A379" s="181">
        <v>2023</v>
      </c>
      <c r="B379" s="181"/>
      <c r="C379" s="181"/>
      <c r="D379" s="332" t="s">
        <v>533</v>
      </c>
      <c r="E379" s="332"/>
      <c r="F379" s="332"/>
      <c r="G379" s="332"/>
    </row>
    <row r="380" spans="1:7" ht="42" customHeight="1">
      <c r="A380" s="334" t="s">
        <v>532</v>
      </c>
      <c r="B380" s="171"/>
      <c r="C380" s="171"/>
      <c r="D380" s="171"/>
      <c r="E380" s="171"/>
      <c r="F380" s="171"/>
      <c r="G380" s="171"/>
    </row>
    <row r="381" spans="1:7" ht="37.5" customHeight="1">
      <c r="A381" s="170" t="s">
        <v>528</v>
      </c>
      <c r="B381" s="170"/>
      <c r="C381" s="170"/>
      <c r="D381" s="170"/>
      <c r="E381" s="170"/>
      <c r="F381" s="170"/>
      <c r="G381" s="170"/>
    </row>
    <row r="382" spans="1:7" ht="53.25" customHeight="1">
      <c r="A382" s="186" t="s">
        <v>548</v>
      </c>
      <c r="B382" s="187"/>
      <c r="C382" s="187"/>
      <c r="D382" s="187"/>
      <c r="E382" s="187"/>
      <c r="F382" s="187"/>
      <c r="G382" s="188"/>
    </row>
    <row r="383" spans="1:7" ht="42.75" customHeight="1">
      <c r="A383" s="186" t="s">
        <v>534</v>
      </c>
      <c r="B383" s="187"/>
      <c r="C383" s="187"/>
      <c r="D383" s="187"/>
      <c r="E383" s="187"/>
      <c r="F383" s="187"/>
      <c r="G383" s="188"/>
    </row>
    <row r="384" spans="1:7" ht="39.75" customHeight="1">
      <c r="A384" s="186" t="s">
        <v>535</v>
      </c>
      <c r="B384" s="187"/>
      <c r="C384" s="187"/>
      <c r="D384" s="187"/>
      <c r="E384" s="187"/>
      <c r="F384" s="187"/>
      <c r="G384" s="188"/>
    </row>
    <row r="385" spans="1:7" ht="55.5" customHeight="1">
      <c r="A385" s="186" t="s">
        <v>536</v>
      </c>
      <c r="B385" s="187"/>
      <c r="C385" s="187"/>
      <c r="D385" s="187"/>
      <c r="E385" s="187"/>
      <c r="F385" s="187"/>
      <c r="G385" s="188"/>
    </row>
    <row r="386" spans="1:7" ht="39.75" customHeight="1">
      <c r="A386" s="186" t="s">
        <v>537</v>
      </c>
      <c r="B386" s="187"/>
      <c r="C386" s="187"/>
      <c r="D386" s="187"/>
      <c r="E386" s="187"/>
      <c r="F386" s="187"/>
      <c r="G386" s="188"/>
    </row>
    <row r="387" spans="1:7" ht="31.5" customHeight="1">
      <c r="A387" s="186" t="s">
        <v>538</v>
      </c>
      <c r="B387" s="187"/>
      <c r="C387" s="187"/>
      <c r="D387" s="187"/>
      <c r="E387" s="187"/>
      <c r="F387" s="187"/>
      <c r="G387" s="188"/>
    </row>
    <row r="388" spans="1:7" ht="27" customHeight="1">
      <c r="A388" s="186" t="s">
        <v>539</v>
      </c>
      <c r="B388" s="187"/>
      <c r="C388" s="187"/>
      <c r="D388" s="187"/>
      <c r="E388" s="187"/>
      <c r="F388" s="187"/>
      <c r="G388" s="188"/>
    </row>
    <row r="389" spans="1:7" ht="33.75" customHeight="1">
      <c r="A389" s="186" t="s">
        <v>540</v>
      </c>
      <c r="B389" s="187"/>
      <c r="C389" s="187"/>
      <c r="D389" s="187"/>
      <c r="E389" s="187"/>
      <c r="F389" s="187"/>
      <c r="G389" s="188"/>
    </row>
    <row r="390" spans="1:7" ht="27.75" customHeight="1">
      <c r="A390" s="186" t="s">
        <v>541</v>
      </c>
      <c r="B390" s="187"/>
      <c r="C390" s="187"/>
      <c r="D390" s="187"/>
      <c r="E390" s="187"/>
      <c r="F390" s="187"/>
      <c r="G390" s="188"/>
    </row>
    <row r="391" spans="1:7" ht="39.75" customHeight="1">
      <c r="A391" s="186" t="s">
        <v>542</v>
      </c>
      <c r="B391" s="187"/>
      <c r="C391" s="187"/>
      <c r="D391" s="187"/>
      <c r="E391" s="187"/>
      <c r="F391" s="187"/>
      <c r="G391" s="188"/>
    </row>
    <row r="392" spans="1:7" ht="39" customHeight="1">
      <c r="A392" s="186" t="s">
        <v>543</v>
      </c>
      <c r="B392" s="187"/>
      <c r="C392" s="187"/>
      <c r="D392" s="187"/>
      <c r="E392" s="187"/>
      <c r="F392" s="187"/>
      <c r="G392" s="188"/>
    </row>
    <row r="393" spans="1:7" ht="30" customHeight="1">
      <c r="A393" s="186" t="s">
        <v>544</v>
      </c>
      <c r="B393" s="187"/>
      <c r="C393" s="187"/>
      <c r="D393" s="187"/>
      <c r="E393" s="187"/>
      <c r="F393" s="187"/>
      <c r="G393" s="188"/>
    </row>
    <row r="394" spans="1:7" ht="30.75" customHeight="1">
      <c r="A394" s="186" t="s">
        <v>545</v>
      </c>
      <c r="B394" s="187"/>
      <c r="C394" s="187"/>
      <c r="D394" s="187"/>
      <c r="E394" s="187"/>
      <c r="F394" s="187"/>
      <c r="G394" s="188"/>
    </row>
    <row r="395" spans="1:7" ht="56.25" customHeight="1">
      <c r="A395" s="186" t="s">
        <v>546</v>
      </c>
      <c r="B395" s="187"/>
      <c r="C395" s="187"/>
      <c r="D395" s="187"/>
      <c r="E395" s="187"/>
      <c r="F395" s="187"/>
      <c r="G395" s="188"/>
    </row>
    <row r="396" spans="1:7" ht="35.25" customHeight="1">
      <c r="A396" s="186" t="s">
        <v>547</v>
      </c>
      <c r="B396" s="187"/>
      <c r="C396" s="187"/>
      <c r="D396" s="187"/>
      <c r="E396" s="187"/>
      <c r="F396" s="187"/>
      <c r="G396" s="188"/>
    </row>
    <row r="397" spans="1:7" ht="65.25" customHeight="1">
      <c r="A397" s="186" t="s">
        <v>549</v>
      </c>
      <c r="B397" s="187"/>
      <c r="C397" s="187"/>
      <c r="D397" s="187"/>
      <c r="E397" s="187"/>
      <c r="F397" s="187"/>
      <c r="G397" s="188"/>
    </row>
    <row r="401" spans="5:6" ht="56.25" customHeight="1"/>
    <row r="402" spans="5:6" ht="24.75" customHeight="1">
      <c r="F402" s="142"/>
    </row>
    <row r="403" spans="5:6" ht="21" customHeight="1">
      <c r="E403" s="2"/>
      <c r="F403" s="141"/>
    </row>
  </sheetData>
  <mergeCells count="311">
    <mergeCell ref="A381:G381"/>
    <mergeCell ref="A374:C374"/>
    <mergeCell ref="D374:G374"/>
    <mergeCell ref="A375:C375"/>
    <mergeCell ref="D375:G375"/>
    <mergeCell ref="A376:C376"/>
    <mergeCell ref="D376:G376"/>
    <mergeCell ref="A377:C377"/>
    <mergeCell ref="D377:G377"/>
    <mergeCell ref="A378:C378"/>
    <mergeCell ref="D378:G378"/>
    <mergeCell ref="A379:C379"/>
    <mergeCell ref="D379:G379"/>
    <mergeCell ref="A380:G380"/>
    <mergeCell ref="A373:G373"/>
    <mergeCell ref="C371:E371"/>
    <mergeCell ref="F371:G371"/>
    <mergeCell ref="C368:E368"/>
    <mergeCell ref="F368:G368"/>
    <mergeCell ref="C369:E369"/>
    <mergeCell ref="F369:G369"/>
    <mergeCell ref="C370:E370"/>
    <mergeCell ref="F370:G370"/>
    <mergeCell ref="C364:E364"/>
    <mergeCell ref="F364:G364"/>
    <mergeCell ref="A366:G366"/>
    <mergeCell ref="C367:E367"/>
    <mergeCell ref="F367:G367"/>
    <mergeCell ref="C360:E360"/>
    <mergeCell ref="F360:G360"/>
    <mergeCell ref="A362:G362"/>
    <mergeCell ref="C363:E363"/>
    <mergeCell ref="F363:G363"/>
    <mergeCell ref="C358:E358"/>
    <mergeCell ref="F358:G358"/>
    <mergeCell ref="C359:E359"/>
    <mergeCell ref="F359:G359"/>
    <mergeCell ref="A353:G353"/>
    <mergeCell ref="C354:E354"/>
    <mergeCell ref="F354:G354"/>
    <mergeCell ref="C355:E355"/>
    <mergeCell ref="F355:G355"/>
    <mergeCell ref="A357:G357"/>
    <mergeCell ref="C324:D324"/>
    <mergeCell ref="F324:G324"/>
    <mergeCell ref="C326:D326"/>
    <mergeCell ref="F326:G326"/>
    <mergeCell ref="C327:D327"/>
    <mergeCell ref="F327:G327"/>
    <mergeCell ref="C325:D325"/>
    <mergeCell ref="F325:G325"/>
    <mergeCell ref="C329:D329"/>
    <mergeCell ref="F329:G329"/>
    <mergeCell ref="A347:F347"/>
    <mergeCell ref="A349:G349"/>
    <mergeCell ref="C350:E350"/>
    <mergeCell ref="F350:G350"/>
    <mergeCell ref="C342:E342"/>
    <mergeCell ref="A345:G345"/>
    <mergeCell ref="C346:E346"/>
    <mergeCell ref="F346:G346"/>
    <mergeCell ref="C317:D317"/>
    <mergeCell ref="F317:G317"/>
    <mergeCell ref="A318:G318"/>
    <mergeCell ref="A320:G320"/>
    <mergeCell ref="A321:G321"/>
    <mergeCell ref="C323:D323"/>
    <mergeCell ref="F323:G323"/>
    <mergeCell ref="C330:D330"/>
    <mergeCell ref="C322:D322"/>
    <mergeCell ref="F322:G322"/>
    <mergeCell ref="A300:B300"/>
    <mergeCell ref="C300:D300"/>
    <mergeCell ref="E300:G300"/>
    <mergeCell ref="A309:B309"/>
    <mergeCell ref="C309:F309"/>
    <mergeCell ref="A310:B310"/>
    <mergeCell ref="C310:F310"/>
    <mergeCell ref="A311:B311"/>
    <mergeCell ref="C311:F311"/>
    <mergeCell ref="A306:B306"/>
    <mergeCell ref="C306:F306"/>
    <mergeCell ref="A307:B307"/>
    <mergeCell ref="C307:F307"/>
    <mergeCell ref="A308:B308"/>
    <mergeCell ref="C308:F308"/>
    <mergeCell ref="A301:B301"/>
    <mergeCell ref="C301:D301"/>
    <mergeCell ref="E301:G301"/>
    <mergeCell ref="A302:B302"/>
    <mergeCell ref="C302:F302"/>
    <mergeCell ref="A297:B297"/>
    <mergeCell ref="A298:B298"/>
    <mergeCell ref="A299:B299"/>
    <mergeCell ref="E299:G299"/>
    <mergeCell ref="A294:B294"/>
    <mergeCell ref="A295:B295"/>
    <mergeCell ref="A296:B296"/>
    <mergeCell ref="A288:G288"/>
    <mergeCell ref="A291:G291"/>
    <mergeCell ref="A292:G292"/>
    <mergeCell ref="A293:B293"/>
    <mergeCell ref="C293:D293"/>
    <mergeCell ref="E293:G293"/>
    <mergeCell ref="C294:D294"/>
    <mergeCell ref="E294:G294"/>
    <mergeCell ref="C295:D295"/>
    <mergeCell ref="E295:G295"/>
    <mergeCell ref="C296:D296"/>
    <mergeCell ref="E296:G296"/>
    <mergeCell ref="C297:D297"/>
    <mergeCell ref="E297:G297"/>
    <mergeCell ref="C298:D298"/>
    <mergeCell ref="E298:G298"/>
    <mergeCell ref="C299:D299"/>
    <mergeCell ref="A280:B280"/>
    <mergeCell ref="C280:D280"/>
    <mergeCell ref="F280:G280"/>
    <mergeCell ref="A281:B281"/>
    <mergeCell ref="C281:D281"/>
    <mergeCell ref="F281:G281"/>
    <mergeCell ref="A282:B282"/>
    <mergeCell ref="C282:D282"/>
    <mergeCell ref="F282:G282"/>
    <mergeCell ref="C271:D271"/>
    <mergeCell ref="E271:F271"/>
    <mergeCell ref="C272:D272"/>
    <mergeCell ref="E272:F272"/>
    <mergeCell ref="C274:D274"/>
    <mergeCell ref="E274:F274"/>
    <mergeCell ref="C268:D268"/>
    <mergeCell ref="E268:F268"/>
    <mergeCell ref="C269:D269"/>
    <mergeCell ref="E269:F269"/>
    <mergeCell ref="C270:D270"/>
    <mergeCell ref="E270:F270"/>
    <mergeCell ref="C273:D273"/>
    <mergeCell ref="E273:F273"/>
    <mergeCell ref="C265:D265"/>
    <mergeCell ref="E265:F265"/>
    <mergeCell ref="C266:D266"/>
    <mergeCell ref="E266:F266"/>
    <mergeCell ref="C267:D267"/>
    <mergeCell ref="E267:F267"/>
    <mergeCell ref="C262:D262"/>
    <mergeCell ref="E262:F262"/>
    <mergeCell ref="C263:D263"/>
    <mergeCell ref="E263:F263"/>
    <mergeCell ref="C264:D264"/>
    <mergeCell ref="E264:F264"/>
    <mergeCell ref="B18:C18"/>
    <mergeCell ref="B19:C19"/>
    <mergeCell ref="B20:C20"/>
    <mergeCell ref="B21:C21"/>
    <mergeCell ref="B27:C27"/>
    <mergeCell ref="D27:E27"/>
    <mergeCell ref="A259:G259"/>
    <mergeCell ref="A260:G260"/>
    <mergeCell ref="C261:D261"/>
    <mergeCell ref="E261:F261"/>
    <mergeCell ref="B40:C40"/>
    <mergeCell ref="B41:C41"/>
    <mergeCell ref="B53:D53"/>
    <mergeCell ref="B54:D54"/>
    <mergeCell ref="B55:D55"/>
    <mergeCell ref="E28:F28"/>
    <mergeCell ref="E29:F29"/>
    <mergeCell ref="E30:F30"/>
    <mergeCell ref="B38:C38"/>
    <mergeCell ref="B39:C39"/>
    <mergeCell ref="B47:D47"/>
    <mergeCell ref="E47:G47"/>
    <mergeCell ref="B48:D48"/>
    <mergeCell ref="E48:G48"/>
    <mergeCell ref="A1:F2"/>
    <mergeCell ref="A3:F3"/>
    <mergeCell ref="A6:F6"/>
    <mergeCell ref="A14:F14"/>
    <mergeCell ref="A15:F15"/>
    <mergeCell ref="D22:E22"/>
    <mergeCell ref="D26:E26"/>
    <mergeCell ref="B22:C22"/>
    <mergeCell ref="B23:C23"/>
    <mergeCell ref="B24:C24"/>
    <mergeCell ref="B25:C25"/>
    <mergeCell ref="B26:C26"/>
    <mergeCell ref="D23:E23"/>
    <mergeCell ref="D24:E24"/>
    <mergeCell ref="D25:E25"/>
    <mergeCell ref="D18:E18"/>
    <mergeCell ref="D19:E19"/>
    <mergeCell ref="D20:E20"/>
    <mergeCell ref="D21:E21"/>
    <mergeCell ref="A7:F12"/>
    <mergeCell ref="B16:C16"/>
    <mergeCell ref="D16:E16"/>
    <mergeCell ref="B17:C17"/>
    <mergeCell ref="D17:E17"/>
    <mergeCell ref="A34:F34"/>
    <mergeCell ref="A35:F35"/>
    <mergeCell ref="A28:D28"/>
    <mergeCell ref="A29:D29"/>
    <mergeCell ref="A30:D30"/>
    <mergeCell ref="A43:G43"/>
    <mergeCell ref="A44:G44"/>
    <mergeCell ref="B45:D45"/>
    <mergeCell ref="E45:G45"/>
    <mergeCell ref="A36:F36"/>
    <mergeCell ref="B37:C37"/>
    <mergeCell ref="A32:F32"/>
    <mergeCell ref="A33:F33"/>
    <mergeCell ref="B46:D46"/>
    <mergeCell ref="E46:G46"/>
    <mergeCell ref="F93:F95"/>
    <mergeCell ref="A56:G56"/>
    <mergeCell ref="A49:G49"/>
    <mergeCell ref="A51:G51"/>
    <mergeCell ref="B52:D52"/>
    <mergeCell ref="E52:G52"/>
    <mergeCell ref="E53:G53"/>
    <mergeCell ref="E54:G54"/>
    <mergeCell ref="E55:G55"/>
    <mergeCell ref="C58:D58"/>
    <mergeCell ref="E58:F58"/>
    <mergeCell ref="C59:D59"/>
    <mergeCell ref="E59:F59"/>
    <mergeCell ref="C60:D60"/>
    <mergeCell ref="E60:F60"/>
    <mergeCell ref="C61:D61"/>
    <mergeCell ref="A93:A98"/>
    <mergeCell ref="B93:B98"/>
    <mergeCell ref="C93:C98"/>
    <mergeCell ref="D93:D98"/>
    <mergeCell ref="E93:E98"/>
    <mergeCell ref="A57:G57"/>
    <mergeCell ref="A62:G62"/>
    <mergeCell ref="A64:I64"/>
    <mergeCell ref="A71:A72"/>
    <mergeCell ref="A74:A76"/>
    <mergeCell ref="E61:F61"/>
    <mergeCell ref="A132:G132"/>
    <mergeCell ref="A133:B133"/>
    <mergeCell ref="A237:G237"/>
    <mergeCell ref="A106:A107"/>
    <mergeCell ref="B106:B107"/>
    <mergeCell ref="A118:G118"/>
    <mergeCell ref="A124:A125"/>
    <mergeCell ref="B124:B125"/>
    <mergeCell ref="F124:F125"/>
    <mergeCell ref="G124:G125"/>
    <mergeCell ref="G126:G129"/>
    <mergeCell ref="A130:G130"/>
    <mergeCell ref="F330:G330"/>
    <mergeCell ref="C328:D328"/>
    <mergeCell ref="F328:G328"/>
    <mergeCell ref="A395:G395"/>
    <mergeCell ref="A396:G396"/>
    <mergeCell ref="A397:G397"/>
    <mergeCell ref="A394:G394"/>
    <mergeCell ref="A382:G382"/>
    <mergeCell ref="A385:G385"/>
    <mergeCell ref="A384:G384"/>
    <mergeCell ref="A389:G389"/>
    <mergeCell ref="A390:G390"/>
    <mergeCell ref="A391:G391"/>
    <mergeCell ref="A392:G392"/>
    <mergeCell ref="A393:G393"/>
    <mergeCell ref="A383:G383"/>
    <mergeCell ref="A386:G386"/>
    <mergeCell ref="A387:G387"/>
    <mergeCell ref="A388:G388"/>
    <mergeCell ref="A331:G331"/>
    <mergeCell ref="A332:G332"/>
    <mergeCell ref="C336:E336"/>
    <mergeCell ref="F336:G336"/>
    <mergeCell ref="A351:F351"/>
    <mergeCell ref="C303:F303"/>
    <mergeCell ref="A304:B304"/>
    <mergeCell ref="C304:F304"/>
    <mergeCell ref="A305:B305"/>
    <mergeCell ref="C305:F305"/>
    <mergeCell ref="A312:B312"/>
    <mergeCell ref="C312:F312"/>
    <mergeCell ref="C316:D316"/>
    <mergeCell ref="F316:G316"/>
    <mergeCell ref="A313:G313"/>
    <mergeCell ref="A315:G315"/>
    <mergeCell ref="F342:G342"/>
    <mergeCell ref="A343:F343"/>
    <mergeCell ref="A278:B278"/>
    <mergeCell ref="C278:D278"/>
    <mergeCell ref="F278:G278"/>
    <mergeCell ref="A279:B279"/>
    <mergeCell ref="C279:D279"/>
    <mergeCell ref="F279:G279"/>
    <mergeCell ref="C275:D275"/>
    <mergeCell ref="E275:F275"/>
    <mergeCell ref="C276:D276"/>
    <mergeCell ref="E276:F276"/>
    <mergeCell ref="A277:G277"/>
    <mergeCell ref="A283:G283"/>
    <mergeCell ref="A285:G285"/>
    <mergeCell ref="D286:F286"/>
    <mergeCell ref="D287:F287"/>
    <mergeCell ref="A337:F339"/>
    <mergeCell ref="G337:G339"/>
    <mergeCell ref="A341:G341"/>
    <mergeCell ref="A335:G335"/>
    <mergeCell ref="A333:G333"/>
    <mergeCell ref="A334:G334"/>
    <mergeCell ref="A303:B303"/>
  </mergeCells>
  <phoneticPr fontId="4" type="noConversion"/>
  <hyperlinks>
    <hyperlink ref="F38" r:id="rId1" xr:uid="{EFB705F3-FA0C-428A-815B-92CF963C9173}"/>
    <hyperlink ref="F39" r:id="rId2" xr:uid="{F377199E-4C84-4A03-8295-1520C1AC6850}"/>
    <hyperlink ref="F40" r:id="rId3" display="https://www.mic.gov.py/anexo-estadistico-mic/" xr:uid="{BF385BFA-825D-4953-ADE7-1DFFC5CB5C29}"/>
    <hyperlink ref="F41" r:id="rId4" display="https://micpy-my.sharepoint.com/:f:/g/personal/bianca_balbuena_mic_gov_py/Eh6oI48SPcFAhfJGfbuSaVgBhJJ8caeQl3z6ji9eRKidWQ?e=JNKxKh" xr:uid="{1DC9D318-7B56-49E2-8A36-61F86D634F29}"/>
    <hyperlink ref="A15" r:id="rId5" xr:uid="{42B03CA6-11A7-4D25-9992-2EFA6DE01CF6}"/>
    <hyperlink ref="A34" r:id="rId6" xr:uid="{A1E810FA-8458-468D-B0A1-2381C7278802}"/>
    <hyperlink ref="A36" r:id="rId7" xr:uid="{648F576A-A0A0-4882-8B7F-CCC5349B9B22}"/>
    <hyperlink ref="E46" r:id="rId8" xr:uid="{6B0C5CC4-69B6-4791-B7AE-5DEBF8C5A2D9}"/>
    <hyperlink ref="E47" r:id="rId9" xr:uid="{C395C531-1357-4614-8E2E-0B44DF92471C}"/>
    <hyperlink ref="E53" r:id="rId10" xr:uid="{FA6E83C7-9829-4551-9C78-FC11A83AEB3F}"/>
    <hyperlink ref="E54" r:id="rId11" xr:uid="{D8A4B12C-1A26-4B24-8C04-D74FCF2F8530}"/>
    <hyperlink ref="G59" r:id="rId12" location="!/estadistica/cantidad-solicitud" xr:uid="{D2BFDFBB-ED98-479D-A96D-100311F0D76E}"/>
    <hyperlink ref="G60" r:id="rId13" location="!/estadistica/cantidad-solicitud" xr:uid="{A7544055-3DC4-4CF1-93C4-CAF74A424A26}"/>
    <hyperlink ref="G61" r:id="rId14" location="!/estadistica/cantidad-solicitud" xr:uid="{19FEF628-D596-4C2B-BA81-1BA971503AA7}"/>
    <hyperlink ref="G66" r:id="rId15" display="https://micpy-my.sharepoint.com/:f:/g/personal/bianca_balbuena_mic_gov_py/Eh6oI48SPcFAhfJGfbuSaVgBhJJ8caeQl3z6ji9eRKidWQ?e=JNKxKh" xr:uid="{AC8CD70B-0DDD-4748-B906-2B5A9923591D}"/>
    <hyperlink ref="G67" r:id="rId16" display="https://micpy-my.sharepoint.com/:f:/g/personal/bianca_balbuena_mic_gov_py/Etsc7y3_l5ZLpb9BVSEwc5EBmm8ccDEyN3aL2HLZO3g92A?e=RODXz1" xr:uid="{35BED7C0-87AE-47B7-BAEA-E0942DBE4CD8}"/>
    <hyperlink ref="G68" r:id="rId17" display="https://micpy-my.sharepoint.com/:f:/g/personal/bianca_balbuena_mic_gov_py/EhJs0_5y0tRLsoVnU3Wg6V0B-0CQq8jc1yhVYGBTfilIOw?e=1eo3Yb" xr:uid="{2F13FA33-141B-44A4-8EC8-01D1FA79617C}"/>
    <hyperlink ref="G70" r:id="rId18" display="https://micpy-my.sharepoint.com/:f:/g/personal/bianca_balbuena_mic_gov_py/Enm07qGW7FVKvTCStWeVnMsBk564wadbH7O0FWZl8QGDlw?e=ab47xo" xr:uid="{7E74A734-5E5B-45DE-9DC7-B608E36EFAEB}"/>
    <hyperlink ref="G73" r:id="rId19" display="https://www.mic.gov.py/estadisticas-maquila/" xr:uid="{C0EE453F-E58F-44F5-A523-27BB1E720779}"/>
    <hyperlink ref="G75" r:id="rId20" display="https://www.mic.gov.py/anexo-estadistico-mic/" xr:uid="{3BF32C6E-FC11-4860-AD81-6C744055E7B8}"/>
    <hyperlink ref="G76" r:id="rId21" display="https://www.mic.gov.py/anexo-estadistico-mic/" xr:uid="{67192C0B-1DF0-4917-8C9E-5DE4C4201341}"/>
    <hyperlink ref="G71" r:id="rId22" display="https://micpy-my.sharepoint.com/:f:/g/personal/bianca_balbuena_mic_gov_py/EjugDO0fzUVGjt5Gj7gTz6cBcb656RhJ4o7ZyMKJzh-GPA?e=6dpdC6" xr:uid="{E1F4B5AB-B467-4354-9F00-E86744738401}"/>
    <hyperlink ref="G72" r:id="rId23" display="https://micpy-my.sharepoint.com/:f:/g/personal/bianca_balbuena_mic_gov_py/EjugDO0fzUVGjt5Gj7gTz6cBcb656RhJ4o7ZyMKJzh-GPA?e=6dpdC6" xr:uid="{D1D6602F-BCCC-4427-A329-EB24D77E1C63}"/>
    <hyperlink ref="G74" r:id="rId24" display="https://micpy-my.sharepoint.com/:f:/g/personal/bianca_balbuena_mic_gov_py/EnO25Hv-eApNh_LBPJM2gBEBWnJMjJR9n3KrWyFzac2WyQ?e=WiNmhg" xr:uid="{988087F5-2DEF-4F0C-B6E1-8A78B703DAAF}"/>
    <hyperlink ref="G77" r:id="rId25" xr:uid="{6098B0D6-923D-428D-AF78-89B6986486D0}"/>
    <hyperlink ref="G80" r:id="rId26" xr:uid="{CE80FC2B-02CC-432C-9707-AC0CD7535F97}"/>
    <hyperlink ref="G85" r:id="rId27" xr:uid="{A508C0C3-C8E1-4C3D-BAA5-C66D25D3D7A5}"/>
    <hyperlink ref="G94" r:id="rId28" xr:uid="{A6A93EEC-CF71-4373-8059-2908C749D0C9}"/>
    <hyperlink ref="G93" r:id="rId29" display="https://www.mre.gov.py/index.php/noticias-de-embajadas-y-consulados/jefes-negociadores-del-mercosur-ue-acordaron-intensificar-el-dialogo-y-un-cronograma-de-trabajo-para-el-presente-semestre" xr:uid="{B1C005E2-2CCE-40B4-BD55-B987472A63A7}"/>
    <hyperlink ref="G99" r:id="rId30" xr:uid="{A3F0D3DE-75AF-4A04-98D6-54DD3FBB635F}"/>
    <hyperlink ref="G100" r:id="rId31" xr:uid="{970D561A-3D1D-493B-9EA6-F41F54C46BEB}"/>
    <hyperlink ref="G101" r:id="rId32" xr:uid="{61DE48DF-233E-4D75-8A6D-C318E7CFED05}"/>
    <hyperlink ref="G102" r:id="rId33" xr:uid="{A50F781D-3660-4E73-841A-E97BE9D07AE3}"/>
    <hyperlink ref="G107" r:id="rId34" xr:uid="{2A466A0A-D402-4C01-A185-685D9A215D0C}"/>
    <hyperlink ref="G106" r:id="rId35" xr:uid="{7F92D74C-3A33-481D-9A34-958B475711A5}"/>
    <hyperlink ref="G108" r:id="rId36" xr:uid="{65E8545F-F3D6-471C-A49F-D5F3F0FE6E7C}"/>
    <hyperlink ref="G111" r:id="rId37" xr:uid="{AB085DBC-028B-49B4-9D3B-C205929361C0}"/>
    <hyperlink ref="G121" r:id="rId38" location="proveedores" xr:uid="{641120F6-024F-4C5C-80DD-C4EA40FBA322}"/>
    <hyperlink ref="G122" r:id="rId39" location="proveedores" xr:uid="{F6DF0B06-0DDD-4E70-A37C-9471E7D8D965}"/>
    <hyperlink ref="G123" r:id="rId40" location="proveedores" xr:uid="{4C292883-8DA9-4342-8C35-A90ED4341600}"/>
    <hyperlink ref="G124" r:id="rId41" location="proveedores" xr:uid="{09EB5A27-9B0D-4E1E-83C3-25FC19EF0F83}"/>
    <hyperlink ref="G126:G129" r:id="rId42" display="https://www.contrataciones.gov.py/sccm-gui/compras/consultaOrdenCompra.seam?initVar=INIT" xr:uid="{07AEC354-B875-40AD-9067-0A854DB2A8C3}"/>
    <hyperlink ref="G134" r:id="rId43" xr:uid="{21DA2024-250A-4DE1-AAD4-11FEF9F00108}"/>
    <hyperlink ref="G135" r:id="rId44" xr:uid="{26ED0045-4AA8-4A6F-B2D8-F00CD7FA9954}"/>
    <hyperlink ref="C267" r:id="rId45" display="info@rediex.gov.py" xr:uid="{3875757B-9139-4DFC-A0A8-F81AC188938F}"/>
    <hyperlink ref="C269" r:id="rId46" display="info@rediex.gov.py" xr:uid="{26706EE5-79A9-4308-8086-0A160E428D63}"/>
    <hyperlink ref="C268" r:id="rId47" xr:uid="{895ABFDA-952F-4C82-8EFA-89B1B3FAF332}"/>
    <hyperlink ref="G263" r:id="rId48" xr:uid="{F4974278-AF91-4600-8D54-DCB2ED3F59CE}"/>
    <hyperlink ref="G264" r:id="rId49" xr:uid="{2724E9EC-63C5-44BA-B558-A674911DEB11}"/>
    <hyperlink ref="G265" r:id="rId50" xr:uid="{6FF633F2-64CD-4A5C-82BC-30E9DAB3168C}"/>
    <hyperlink ref="G266" r:id="rId51" xr:uid="{C2A009BB-3948-40F8-9202-F56762334BCF}"/>
    <hyperlink ref="G269" r:id="rId52" xr:uid="{B4934F59-D5DA-4C52-9B94-1406BADF9D69}"/>
    <hyperlink ref="G262" r:id="rId53" xr:uid="{63BA4AF2-3B1B-48EE-AFFC-319DE701B0B2}"/>
    <hyperlink ref="G270" r:id="rId54" xr:uid="{756A3102-E6E0-4682-B459-CE5B160288E9}"/>
    <hyperlink ref="G271" r:id="rId55" xr:uid="{523F2B4B-8C51-4A8C-A8EC-CC00A8BEE394}"/>
    <hyperlink ref="G272" r:id="rId56" xr:uid="{18103567-7A44-4220-BAAB-7ACA9CDCF2FF}"/>
    <hyperlink ref="F281" r:id="rId57" xr:uid="{79FDC128-370D-4DF3-95EE-7C258D2D2FFF}"/>
    <hyperlink ref="F279" r:id="rId58" xr:uid="{BD995BF9-39EF-4EF1-8043-EB67899AFB87}"/>
    <hyperlink ref="F280" r:id="rId59" xr:uid="{2188BD05-FF2F-475B-A751-3A16C326ADE5}"/>
    <hyperlink ref="E296:G296" r:id="rId60" display="https://micpy-my.sharepoint.com/:f:/g/personal/marta_delosrios_rediex_gov_py/Eh51StYbUb5Dic65z6HXtwUBYgq71btBOICfXRUKV3L9fw?e=a6ZnRQ" xr:uid="{F2AE34CA-0F70-45C3-9770-32B7676CDD20}"/>
    <hyperlink ref="E294:G294" r:id="rId61" display="https://micpy-my.sharepoint.com/:b:/g/personal/marta_delosrios_rediex_gov_py/Edu3kzOno4JErIVBsmbJRAsBvviH5Fx6XD6eSzuBx01M6g?e=W8V0nF" xr:uid="{916A77D0-B3E5-46D8-9989-45F49CEE5E1F}"/>
    <hyperlink ref="E295:G295" r:id="rId62" display="https://micpy-my.sharepoint.com/:b:/g/personal/marta_delosrios_rediex_gov_py/Edu3kzOno4JErIVBsmbJRAsBvviH5Fx6XD6eSzuBx01M6g?e=8WK2PU" xr:uid="{E0842EFB-DB36-41BA-86C8-2873DC802FF4}"/>
    <hyperlink ref="E300:G300" r:id="rId63" display="https://micpy-my.sharepoint.com/:b:/g/personal/marta_delosrios_rediex_gov_py/EV6fczBTfzxGgxYnHSiCHDABcjkdsNYoN5fEe0AEkTOOYw?e=PSodv7" xr:uid="{CD025148-1342-413C-A680-F738E9B859FF}"/>
    <hyperlink ref="E299:G299" r:id="rId64" display="https://micpy-my.sharepoint.com/:b:/g/personal/marta_delosrios_rediex_gov_py/EYobd669i9RNo53HPXLMfsABvScvwk5hNTY-qs704vmOGg?e=0bjYAD" xr:uid="{6F3D5EBF-D97C-43F6-A45F-7AD392DA497E}"/>
    <hyperlink ref="E298:G298" r:id="rId65" display="https://micpy-my.sharepoint.com/:x:/g/personal/marta_delosrios_rediex_gov_py/EcCAbRvepxhMvZEKbUZq074Be75XUnJ-_F52EAr4rsg7fQ?e=15BRYb" xr:uid="{370F6163-B8E3-4F0C-845D-3B0875783417}"/>
    <hyperlink ref="E297:G297" r:id="rId66" display="https://micpy-my.sharepoint.com/:b:/g/personal/marta_delosrios_rediex_gov_py/EZnM-QQ_qpJEjhY7GjMAu1AB55Uctpmnk87EbAad90c79w?e=WSDMS8" xr:uid="{7A2F9F22-879C-4BA5-91FD-2DDB36EA25D7}"/>
    <hyperlink ref="G303" r:id="rId67" display="https://micpy-my.sharepoint.com/:x:/g/personal/bianca_balbuena_mic_gov_py/EfoDyQb8zU5MkMDTrlOOEd0BKAsU0OabFhCgd6HLQIo52g?e=aa5Eet" xr:uid="{7E28E932-7D5E-4026-AB61-9647860C5161}"/>
    <hyperlink ref="G305" r:id="rId68" display="https://micpy-my.sharepoint.com/:x:/g/personal/bianca_balbuena_mic_gov_py/EfoDyQb8zU5MkMDTrlOOEd0BKAsU0OabFhCgd6HLQIo52g?e=aa5Eet" xr:uid="{7007E461-6AE1-429E-9833-0EA19857BAF8}"/>
    <hyperlink ref="G304" r:id="rId69" display="https://micpy-my.sharepoint.com/:x:/g/personal/bianca_balbuena_mic_gov_py/EfoDyQb8zU5MkMDTrlOOEd0BKAsU0OabFhCgd6HLQIo52g?e=aa5Eet" xr:uid="{13447379-F7C6-4943-BA9C-9B50FC07E4BE}"/>
    <hyperlink ref="G306:G312" r:id="rId70" display="https://micpy-my.sharepoint.com/:x:/g/personal/bianca_balbuena_mic_gov_py/EfoDyQb8zU5MkMDTrlOOEd0BKAsU0OabFhCgd6HLQIo52g?e=aa5Eet" xr:uid="{D47D6B89-AF59-4BAD-A977-53ADC0C77F1C}"/>
    <hyperlink ref="A288" r:id="rId71" xr:uid="{0202D48B-25AD-4EB8-A73B-33CB37B0D499}"/>
    <hyperlink ref="A318" r:id="rId72" xr:uid="{181988C8-D693-4A60-AEE4-A97B2936EBE3}"/>
    <hyperlink ref="A380" r:id="rId73" location="/mecip/lista" xr:uid="{D2B909B6-12D0-4A4B-8A90-5A159FACD3A5}"/>
    <hyperlink ref="F323" r:id="rId74" xr:uid="{DF289550-6CA3-4B78-A906-F57F8FB24B33}"/>
    <hyperlink ref="F324" r:id="rId75" xr:uid="{7AB53E35-ACF9-484F-8039-712525A8F53C}"/>
    <hyperlink ref="F326" r:id="rId76" xr:uid="{03810D24-B452-4557-BF2C-6E19ADFFC765}"/>
    <hyperlink ref="F327" r:id="rId77" xr:uid="{DDB43430-49A0-4BEF-84EB-613D06099832}"/>
    <hyperlink ref="F328" r:id="rId78" xr:uid="{528E671E-62FE-440D-A90A-0DFD7203F34F}"/>
    <hyperlink ref="F330" r:id="rId79" xr:uid="{B97920A5-0E18-42A6-B391-1EDE852B9815}"/>
    <hyperlink ref="A332" r:id="rId80" xr:uid="{0E6430A9-3DA8-4068-94B5-3BC750767443}"/>
    <hyperlink ref="F325" r:id="rId81" xr:uid="{12ECA997-B363-448B-93F8-3282051870C9}"/>
    <hyperlink ref="F329" r:id="rId82" xr:uid="{CBB09613-CE97-4C46-8DB5-BB4949A453A2}"/>
    <hyperlink ref="G337" r:id="rId83" xr:uid="{6272DFEB-F2D9-46CA-A48A-8FC284EA9F2D}"/>
    <hyperlink ref="G343" r:id="rId84" xr:uid="{CFD9EED3-49E9-4BA7-ACC5-AD7380DC5C42}"/>
    <hyperlink ref="G347" r:id="rId85" xr:uid="{8D5089A7-FA8A-49AC-B0D3-FA8AEBE1C173}"/>
    <hyperlink ref="G351" r:id="rId86" xr:uid="{39862013-3F34-49E5-B79D-4903BB693CB3}"/>
    <hyperlink ref="F355" r:id="rId87" xr:uid="{F5464C6E-3149-4670-9D0F-F630327A3659}"/>
    <hyperlink ref="F359" r:id="rId88" xr:uid="{281DAD64-C12E-43AF-9EFB-F127D68865E7}"/>
    <hyperlink ref="F360" r:id="rId89" xr:uid="{85AAD878-6E42-42AD-8C0D-DD2FF6ADCDCB}"/>
    <hyperlink ref="F364" r:id="rId90" xr:uid="{36F215B7-994F-4B24-A4D6-47EB571EFCB8}"/>
    <hyperlink ref="F368" r:id="rId91" xr:uid="{0DFDDBD3-67D3-413E-B78E-BCECA20597A1}"/>
    <hyperlink ref="F369" r:id="rId92" xr:uid="{53A9A74D-1E45-4B44-9850-63AA9C3D0602}"/>
    <hyperlink ref="F370" r:id="rId93" xr:uid="{AB81E41A-ABA7-478C-AC5B-BB88FAC7A336}"/>
    <hyperlink ref="F371" r:id="rId94" xr:uid="{95703E5D-2D18-4053-BBAA-06D6F09086A0}"/>
    <hyperlink ref="E301" r:id="rId95" xr:uid="{38A3BBA1-B309-4E91-85B7-CEBFC5023AC8}"/>
    <hyperlink ref="G120" r:id="rId96" location="proveedores" xr:uid="{74458E1D-8707-4FA1-ADB7-DBDA7DADE19B}"/>
    <hyperlink ref="G113" r:id="rId97" display="C:\:x:\g\personal\rosmery_mic_gov_py\EZ19pXCucXRNmua8a-BDqXsBQ6UPRzKZy6Rk3ghKqbu2kw?e=oc2UHL" xr:uid="{1A4C6EA4-ED5A-4FC4-8D03-C0EB0F1BC1B5}"/>
    <hyperlink ref="G114" r:id="rId98" display="C:\:x:\g\personal\rosmery_mic_gov_py\ES3EhFkdIgFNs3VDPwgVOfEBTLI0tdghfOv2rl_lGYFYvQ?e=BfIOZD" xr:uid="{DE73377D-209B-42FA-B012-271FDA992969}"/>
    <hyperlink ref="G115" r:id="rId99" display="C:\:w:\g\personal\rosmery_mic_gov_py\Ec6IPcnP3D5Gg7HWoQ6q1SsBGVGxXFOZHjr3FIJNehSsFw?e=1ZiJol" xr:uid="{9EFF50E9-CC31-400D-B1AD-1CFAE1E73AEB}"/>
    <hyperlink ref="G116" r:id="rId100" display="C:\:x:\g\personal\rosmery_mic_gov_py\EeGT9cFIs65Item5X569zzMBqcH1uwUpFRwkFWuMTmgnpQ?e=IkB5Zg" xr:uid="{F7CD7C33-0FF2-477F-93F3-4CA4C4CAC767}"/>
    <hyperlink ref="G273" r:id="rId101" xr:uid="{5AD08FBF-E5C4-42CC-A402-C0051021B2C2}"/>
  </hyperlinks>
  <printOptions horizontalCentered="1"/>
  <pageMargins left="0.23622047244094491" right="0.23622047244094491" top="0.74803149606299213" bottom="0.19685039370078741" header="0.31496062992125984" footer="0.31496062992125984"/>
  <pageSetup paperSize="190" scale="55" orientation="landscape" r:id="rId102"/>
  <drawing r:id="rId1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 RCC_MIC 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Monica Rossana Moreno Rolon</cp:lastModifiedBy>
  <cp:lastPrinted>2024-04-18T14:38:55Z</cp:lastPrinted>
  <dcterms:created xsi:type="dcterms:W3CDTF">2020-06-23T19:35:00Z</dcterms:created>
  <dcterms:modified xsi:type="dcterms:W3CDTF">2024-04-18T15:03:45Z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